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https://sprbgob-my.sharepoint.com/personal/croussel_sprb_brussels/Documents/Bureau/"/>
    </mc:Choice>
  </mc:AlternateContent>
  <xr:revisionPtr revIDLastSave="87" documentId="13_ncr:1_{5BDD7E4A-40E3-4559-BE6A-E12B981DB731}" xr6:coauthVersionLast="47" xr6:coauthVersionMax="47" xr10:uidLastSave="{0DCC1188-BAE5-4741-8085-CDE999C3BE82}"/>
  <bookViews>
    <workbookView xWindow="-120" yWindow="-120" windowWidth="29040" windowHeight="15720" tabRatio="914" xr2:uid="{00000000-000D-0000-FFFF-FFFF00000000}"/>
  </bookViews>
  <sheets>
    <sheet name="Explications" sheetId="8" r:id="rId1"/>
    <sheet name="Budget_PPUnique" sheetId="1" r:id="rId2"/>
    <sheet name="Budget_COORD" sheetId="24" r:id="rId3"/>
    <sheet name="Budget_P1" sheetId="25" r:id="rId4"/>
    <sheet name="Budget_P2" sheetId="26" r:id="rId5"/>
    <sheet name="Budget_Partenariat" sheetId="6" r:id="rId6"/>
    <sheet name="Ressources humaines" sheetId="16" r:id="rId7"/>
    <sheet name="Aides d'Etat" sheetId="15" r:id="rId8"/>
    <sheet name="Rapport chiffré" sheetId="17" r:id="rId9"/>
  </sheets>
  <definedNames>
    <definedName name="Z_9AFEBBCB_A8B0_49B6_91A8_964B82B8E8F8_.wvu.PrintArea" localSheetId="2" hidden="1">Budget_COORD!$B$1:$G$32</definedName>
    <definedName name="Z_9AFEBBCB_A8B0_49B6_91A8_964B82B8E8F8_.wvu.PrintArea" localSheetId="3" hidden="1">Budget_P1!$B$1:$G$32</definedName>
    <definedName name="Z_9AFEBBCB_A8B0_49B6_91A8_964B82B8E8F8_.wvu.PrintArea" localSheetId="4" hidden="1">Budget_P2!$B$1:$G$32</definedName>
    <definedName name="Z_9AFEBBCB_A8B0_49B6_91A8_964B82B8E8F8_.wvu.PrintArea" localSheetId="5" hidden="1">Budget_Partenariat!$B$1:$F$36</definedName>
    <definedName name="Z_9AFEBBCB_A8B0_49B6_91A8_964B82B8E8F8_.wvu.PrintArea" localSheetId="1" hidden="1">Budget_PPUnique!$B$1:$G$32</definedName>
    <definedName name="_xlnm.Print_Area" localSheetId="2">Budget_COORD!$B$1:$F$39</definedName>
    <definedName name="_xlnm.Print_Area" localSheetId="3">Budget_P1!$B$1:$F$39</definedName>
    <definedName name="_xlnm.Print_Area" localSheetId="4">Budget_P2!$B$1:$F$39</definedName>
    <definedName name="_xlnm.Print_Area" localSheetId="5">Budget_Partenariat!$B$1:$F$36</definedName>
    <definedName name="_xlnm.Print_Area" localSheetId="1">Budget_PPUnique!$B$1:$F$39</definedName>
    <definedName name="_xlnm.Print_Area" localSheetId="6">'Ressources humaines'!$A$4:$N$31</definedName>
  </definedNames>
  <calcPr calcId="191029"/>
  <customWorkbookViews>
    <customWorkbookView name="Nelson Garcia Sequeira - Affichage personnalisé" guid="{9AFEBBCB-A8B0-49B6-91A8-964B82B8E8F8}" mergeInterval="0" personalView="1" maximized="1" windowWidth="1440" windowHeight="674" tabRatio="6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25" l="1"/>
  <c r="E29" i="25"/>
  <c r="E30" i="24"/>
  <c r="E29" i="24"/>
  <c r="F35" i="26"/>
  <c r="F35" i="25"/>
  <c r="F35" i="24"/>
  <c r="F35" i="1"/>
  <c r="B29" i="6" l="1"/>
  <c r="B28" i="6"/>
  <c r="B27" i="6"/>
  <c r="C21" i="6"/>
  <c r="C20" i="6"/>
  <c r="C19" i="6"/>
  <c r="C17" i="6"/>
  <c r="C16" i="6"/>
  <c r="C15" i="6"/>
  <c r="C13" i="6"/>
  <c r="C12" i="6"/>
  <c r="C11" i="6"/>
  <c r="C7" i="6"/>
  <c r="C9" i="6"/>
  <c r="C8" i="6"/>
  <c r="E22" i="26"/>
  <c r="F38" i="26" s="1"/>
  <c r="E15" i="26"/>
  <c r="Q6" i="26"/>
  <c r="Q5" i="26"/>
  <c r="F8" i="26" s="1"/>
  <c r="F9" i="26" s="1"/>
  <c r="E17" i="6" s="1"/>
  <c r="E22" i="25"/>
  <c r="F38" i="25" s="1"/>
  <c r="E15" i="25"/>
  <c r="Q6" i="25"/>
  <c r="Q5" i="25"/>
  <c r="F8" i="25" s="1"/>
  <c r="F9" i="25" s="1"/>
  <c r="E16" i="6" s="1"/>
  <c r="E22" i="24"/>
  <c r="F38" i="24" s="1"/>
  <c r="E15" i="24"/>
  <c r="Q6" i="24"/>
  <c r="Q5" i="24"/>
  <c r="F8" i="24" s="1"/>
  <c r="F9" i="24" s="1"/>
  <c r="E15" i="6" s="1"/>
  <c r="Q5" i="1"/>
  <c r="F8" i="1" s="1"/>
  <c r="F16" i="26" l="1"/>
  <c r="E13" i="6" s="1"/>
  <c r="F37" i="26"/>
  <c r="E25" i="26"/>
  <c r="F36" i="26"/>
  <c r="E39" i="26" s="1"/>
  <c r="E9" i="6"/>
  <c r="F16" i="25"/>
  <c r="E12" i="6" s="1"/>
  <c r="F37" i="25"/>
  <c r="E8" i="6"/>
  <c r="F36" i="25"/>
  <c r="F16" i="24"/>
  <c r="E11" i="6" s="1"/>
  <c r="F37" i="24"/>
  <c r="E7" i="6"/>
  <c r="F36" i="24"/>
  <c r="E39" i="24" s="1"/>
  <c r="E25" i="25"/>
  <c r="E25" i="24"/>
  <c r="E39" i="25" l="1"/>
  <c r="D33" i="6" s="1"/>
  <c r="E23" i="25"/>
  <c r="F23" i="25" s="1"/>
  <c r="F24" i="25" s="1"/>
  <c r="E20" i="6" s="1"/>
  <c r="E23" i="26"/>
  <c r="F23" i="26" s="1"/>
  <c r="F24" i="26" s="1"/>
  <c r="E21" i="6" s="1"/>
  <c r="E23" i="24"/>
  <c r="F23" i="24" s="1"/>
  <c r="F24" i="24" s="1"/>
  <c r="E27" i="24" s="1"/>
  <c r="C35" i="24" s="1"/>
  <c r="Q6" i="1"/>
  <c r="F9" i="1"/>
  <c r="E22" i="1"/>
  <c r="F38" i="1" s="1"/>
  <c r="E27" i="25" l="1"/>
  <c r="C35" i="25" s="1"/>
  <c r="C28" i="6" s="1"/>
  <c r="E27" i="26"/>
  <c r="E19" i="6"/>
  <c r="E22" i="6" s="1"/>
  <c r="F36" i="1"/>
  <c r="C34" i="24"/>
  <c r="C39" i="24" s="1"/>
  <c r="C27" i="6"/>
  <c r="C34" i="25" l="1"/>
  <c r="C39" i="25" s="1"/>
  <c r="E29" i="26"/>
  <c r="E30" i="26" s="1"/>
  <c r="C35" i="26" s="1"/>
  <c r="C29" i="6" s="1"/>
  <c r="C30" i="6" s="1"/>
  <c r="C34" i="26" l="1"/>
  <c r="C39" i="26" s="1"/>
  <c r="D34" i="6" s="1"/>
  <c r="E15" i="1"/>
  <c r="M113" i="15"/>
  <c r="L113" i="15"/>
  <c r="M76" i="15"/>
  <c r="L76" i="15"/>
  <c r="M39" i="15"/>
  <c r="L39" i="15"/>
  <c r="F39" i="15"/>
  <c r="E39" i="15"/>
  <c r="F37" i="1" l="1"/>
  <c r="E39" i="1" s="1"/>
  <c r="E25" i="1"/>
  <c r="F16" i="1"/>
  <c r="E23" i="1" s="1"/>
  <c r="E10" i="6"/>
  <c r="E18" i="6"/>
  <c r="E14" i="6"/>
  <c r="F23" i="1" l="1"/>
  <c r="F24" i="1" s="1"/>
  <c r="E27" i="1" s="1"/>
  <c r="E23" i="6"/>
  <c r="C25" i="6" s="1"/>
  <c r="F30" i="6" s="1"/>
  <c r="E29" i="1" l="1"/>
  <c r="E30" i="1" s="1"/>
  <c r="C35" i="1" s="1"/>
  <c r="C34" i="1" s="1"/>
  <c r="C39" i="1" s="1"/>
</calcChain>
</file>

<file path=xl/sharedStrings.xml><?xml version="1.0" encoding="utf-8"?>
<sst xmlns="http://schemas.openxmlformats.org/spreadsheetml/2006/main" count="362" uniqueCount="124">
  <si>
    <t>Pouvoir subsidiant</t>
  </si>
  <si>
    <t>Montant demandé</t>
  </si>
  <si>
    <t>Montant obtenu</t>
  </si>
  <si>
    <t xml:space="preserve">Total </t>
  </si>
  <si>
    <t>Exercice fiscal</t>
  </si>
  <si>
    <t>Poste des dépenses</t>
  </si>
  <si>
    <t>Tableau récapitulatif du financement de votre organisation</t>
  </si>
  <si>
    <t>Fonds propres</t>
  </si>
  <si>
    <t>Aides d'Etat</t>
  </si>
  <si>
    <t>Nom du porteur de projet</t>
  </si>
  <si>
    <t>Numéro de TVA</t>
  </si>
  <si>
    <t>Subvention demandée à BEE</t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</si>
  <si>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</si>
  <si>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</si>
  <si>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</si>
  <si>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</si>
  <si>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</si>
  <si>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</si>
  <si>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</si>
  <si>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</si>
  <si>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t>Date de début du travail dédié au projet</t>
  </si>
  <si>
    <t>Date de fin du travail dédié au projet</t>
  </si>
  <si>
    <t># total de jours effectivement dédiés au projet</t>
  </si>
  <si>
    <t>&lt;&lt;&lt; à préciser &gt;&gt;&gt;</t>
  </si>
  <si>
    <t>Nombre</t>
  </si>
  <si>
    <t>Frais indirects</t>
  </si>
  <si>
    <t>INDICATEURS</t>
  </si>
  <si>
    <t>Frais de personnel</t>
  </si>
  <si>
    <t>Sous-total</t>
  </si>
  <si>
    <t xml:space="preserve">Total des dépenses </t>
  </si>
  <si>
    <t>Nom du Partenaire</t>
  </si>
  <si>
    <t>Autres subventions</t>
  </si>
  <si>
    <t>OUI</t>
  </si>
  <si>
    <t>NON</t>
  </si>
  <si>
    <t>Ressources humaines</t>
  </si>
  <si>
    <t>Rapport chiffré</t>
  </si>
  <si>
    <t>Avant de compléter cette annexe, répondez à la question suivante :</t>
  </si>
  <si>
    <t>Complétez les onglets</t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</si>
  <si>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</si>
  <si>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>AIDES D'ETAT - COORDINATEUR</t>
  </si>
  <si>
    <t>PAS DE PARTENARIAT</t>
  </si>
  <si>
    <t>PARTENARIAT (faites défiler vers le bas)</t>
  </si>
  <si>
    <t>AIDES D'ETAT - PARTENAIRE 1</t>
  </si>
  <si>
    <t>AIDES D'ETAT - PARTENAIRE 2</t>
  </si>
  <si>
    <r>
      <t>Ressources humaines</t>
    </r>
    <r>
      <rPr>
        <sz val="10"/>
        <color theme="1"/>
        <rFont val="Arial"/>
        <family val="2"/>
      </rPr>
      <t xml:space="preserve"> - pour le projet</t>
    </r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</si>
  <si>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</si>
  <si>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t>AIDES D'ETAT - PORTEUR DE PROJET UNIQUE</t>
  </si>
  <si>
    <t>Personnel rémunéré sur payroll du bénéficiaire de la subvention OU indépendant en personne physique porteur de projet - FRAIS DE PERSONNEL</t>
  </si>
  <si>
    <t>RESSOURCES HUMAINES NECESSAIRES A LA REALISATION DU PROJET</t>
  </si>
  <si>
    <t>Budget_PPUnique</t>
  </si>
  <si>
    <t xml:space="preserve">Frais indirects 
</t>
  </si>
  <si>
    <t xml:space="preserve">Subventions </t>
  </si>
  <si>
    <t>Autre</t>
  </si>
  <si>
    <r>
      <t>Frais de personnel</t>
    </r>
    <r>
      <rPr>
        <sz val="10"/>
        <rFont val="Arial"/>
        <family val="2"/>
      </rPr>
      <t xml:space="preserve"> </t>
    </r>
  </si>
  <si>
    <t>Autres</t>
  </si>
  <si>
    <t>Sous-total éligible à la subvention (plafond)</t>
  </si>
  <si>
    <t>Frais d'investissement</t>
  </si>
  <si>
    <t>Numéro d'entreprise</t>
  </si>
  <si>
    <t xml:space="preserve">Réglementation Aides d'Etat </t>
  </si>
  <si>
    <t>Coordinateur</t>
  </si>
  <si>
    <t xml:space="preserve">Partenaire 1 </t>
  </si>
  <si>
    <t>Partenaire 2</t>
  </si>
  <si>
    <t>Nom (si connu)</t>
  </si>
  <si>
    <t>Prénom (si connu)</t>
  </si>
  <si>
    <r>
      <t xml:space="preserve">Statut légal de l'organisme
</t>
    </r>
    <r>
      <rPr>
        <sz val="9"/>
        <color theme="0"/>
        <rFont val="Arial"/>
        <family val="2"/>
      </rPr>
      <t>(asbl, SPRL, SCRL, etc)</t>
    </r>
    <r>
      <rPr>
        <b/>
        <sz val="9"/>
        <color theme="0"/>
        <rFont val="Arial"/>
        <family val="2"/>
      </rPr>
      <t xml:space="preserve"> </t>
    </r>
  </si>
  <si>
    <r>
      <t xml:space="preserve">Prorata en % du temps de travail dédié au projet </t>
    </r>
    <r>
      <rPr>
        <sz val="9"/>
        <color theme="0"/>
        <rFont val="Arial"/>
        <family val="2"/>
      </rPr>
      <t>(moyenne des différents mois)</t>
    </r>
  </si>
  <si>
    <t>Sous-traitants externes (hors payroll du bénéficiaire de la subvention)</t>
  </si>
  <si>
    <r>
      <t>POUR COMPLÉTER LE RAPPORT CHIFFRÉ DU PROJET 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par statut (indépendant / salariés/ demandeur d'emploi / etc.)
- par type d'entreprise
- par niveau de niveau de maturité  de l'entreprise
- autre (niveau d'enseignement, etc.)
</t>
    </r>
  </si>
  <si>
    <t>OBJECTIFS
(période couverte par la subvention)</t>
  </si>
  <si>
    <t>OBJECTIFS A 3 ANS 
(après la fin de la subvention)</t>
  </si>
  <si>
    <t xml:space="preserve">COMMENTAIRES </t>
  </si>
  <si>
    <t>REALISATIONS (actions / activités / public-cible touché / etc.)</t>
  </si>
  <si>
    <t>RESULTATS (à décliner par public-cible si pertinent)</t>
  </si>
  <si>
    <t xml:space="preserve">Dépenses éligibles à la subvention </t>
  </si>
  <si>
    <t xml:space="preserve">Total des recettes </t>
  </si>
  <si>
    <t xml:space="preserve">TOTAL </t>
  </si>
  <si>
    <t xml:space="preserve">Montant du subside plafond pour le PROJET </t>
  </si>
  <si>
    <t>Complétez les onglets dans cet ordre de préférence</t>
  </si>
  <si>
    <r>
      <rPr>
        <sz val="10"/>
        <color theme="1"/>
        <rFont val="Arial"/>
        <family val="2"/>
      </rP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</si>
  <si>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r>
      <rPr>
        <b/>
        <sz val="10"/>
        <color theme="1"/>
        <rFont val="Arial"/>
        <family val="2"/>
      </rP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</si>
  <si>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r>
      <t xml:space="preserve">L'onglet </t>
    </r>
    <r>
      <rPr>
        <b/>
        <sz val="10"/>
        <color theme="1"/>
        <rFont val="Arial"/>
        <family val="2"/>
      </rPr>
      <t xml:space="preserve">Budget_Partenariat </t>
    </r>
    <r>
      <rPr>
        <sz val="10"/>
        <color theme="1"/>
        <rFont val="Arial"/>
        <family val="2"/>
      </rPr>
      <t xml:space="preserve">en y incluant la répartition du subside entre les partenaires </t>
    </r>
  </si>
  <si>
    <t xml:space="preserve">ETP  dédiés au projet </t>
  </si>
  <si>
    <t>LE PROJET EST-IL PORTÉ PAR UN PARTENARIAT DE PLUSIEURS ACTEURS ECONOMIQUES ?</t>
  </si>
  <si>
    <t xml:space="preserve">Ce subside est réparti entre les partenaires de la manière suivante  : </t>
  </si>
  <si>
    <r>
      <rPr>
        <b/>
        <sz val="14"/>
        <color theme="0"/>
        <rFont val="Arial"/>
        <family val="2"/>
      </rPr>
      <t xml:space="preserve">Recettes globales </t>
    </r>
    <r>
      <rPr>
        <sz val="10"/>
        <color theme="0"/>
        <rFont val="Arial"/>
        <family val="2"/>
      </rPr>
      <t xml:space="preserve"> du projet</t>
    </r>
  </si>
  <si>
    <t>Equilibre entre dépenses et recettes globales</t>
  </si>
  <si>
    <t>DEPENSES RELATIVES AU SUBSIDE - PROJET EN PARTENARIAT</t>
  </si>
  <si>
    <t>EQUILIBRE DU BUDGET TOTAL - PROJET EN PARTENARIAT</t>
  </si>
  <si>
    <t xml:space="preserve">Montant total des recettes </t>
  </si>
  <si>
    <t xml:space="preserve">Plafond relatif aux frais de personnel &gt;  65.000 EUR / ETP/an </t>
  </si>
  <si>
    <r>
      <rPr>
        <b/>
        <sz val="14"/>
        <color theme="0"/>
        <rFont val="Arial"/>
        <family val="2"/>
      </rPr>
      <t>Dépenses globales</t>
    </r>
    <r>
      <rPr>
        <b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du projet</t>
    </r>
  </si>
  <si>
    <t>Si vous êtes en partenariat, veuillez compléter un onglet "budget" par partenaire subsidié, dont le budget du coordinateur du projet
Le tableau ci-dessous se remplit automatiquement pour donner une vue sur le budget global du projet</t>
  </si>
  <si>
    <t>Explication du financement</t>
  </si>
  <si>
    <t>Plafond relatif aux frais indirects &gt; Forfait  de 20% des frais de personnel éligibles</t>
  </si>
  <si>
    <t xml:space="preserve">De Minimis général </t>
  </si>
  <si>
    <t>De Minimis SIEG</t>
  </si>
  <si>
    <t>RGEC</t>
  </si>
  <si>
    <t>SIEG Article 106</t>
  </si>
  <si>
    <t xml:space="preserve">Non défini </t>
  </si>
  <si>
    <t>Plafond du montant du subside</t>
  </si>
  <si>
    <t>Total des dépenses éligibles au subside</t>
  </si>
  <si>
    <t xml:space="preserve">Détails des dépenses </t>
  </si>
  <si>
    <t>Montant (en €)</t>
  </si>
  <si>
    <t>DEPENSES POUR LESQUELLES UNE SUBVENTION EST DEMANDEE - PORTEUR DE PROJET UNIQUE</t>
  </si>
  <si>
    <t xml:space="preserve">Frais d'investissement </t>
  </si>
  <si>
    <t>frais d'investissement</t>
  </si>
  <si>
    <t>Plafond et taux d'intervention par catégories de dépenses</t>
  </si>
  <si>
    <t>frais indirect (forfait)</t>
  </si>
  <si>
    <t>Frais de personnel (/ ETP et / an)</t>
  </si>
  <si>
    <t>DEPENSES POUR LESQUELLES UNE SUBVENTION EST DEMANDEE - COORDINATEUR</t>
  </si>
  <si>
    <t>DEPENSES POUR LESQUELLES UNE SUBVENTION EST DEMANDEE - PARTENAIRE</t>
  </si>
  <si>
    <t>couvertes par la subvention</t>
  </si>
  <si>
    <t xml:space="preserve">SUBSIDE PLAFONNE </t>
  </si>
  <si>
    <t xml:space="preserve">Frais de sous-traitance
</t>
  </si>
  <si>
    <t xml:space="preserve">Rémunérations - frais réels (€) </t>
  </si>
  <si>
    <t xml:space="preserve">TOTAL DES DEPENSES ELIGIBLES </t>
  </si>
  <si>
    <t>TOTAL DES DEPENSES PREVISIONNELLES</t>
  </si>
  <si>
    <t>frais de sous-traitance</t>
  </si>
  <si>
    <t xml:space="preserve">/ </t>
  </si>
  <si>
    <t>Calcul intermédiaire</t>
  </si>
  <si>
    <t xml:space="preserve">Plafond relatif aux frais d'investissement &gt; maximum 50% de la demande de subside </t>
  </si>
  <si>
    <t>Frais de sous-traitance</t>
  </si>
  <si>
    <t>SUBSIDE DEMANDE</t>
  </si>
  <si>
    <t>TAUX D'INTERVENTION DU SUBSIDE (Axe 1 : 100% ; Axe 2 : 70%)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</si>
</sst>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40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00206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164" fontId="8" fillId="5" borderId="15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0" fontId="16" fillId="2" borderId="0" xfId="0" applyFont="1" applyFill="1"/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7" fillId="0" borderId="27" xfId="0" applyFont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/>
    </xf>
    <xf numFmtId="0" fontId="13" fillId="2" borderId="46" xfId="0" applyFont="1" applyFill="1" applyBorder="1" applyAlignment="1">
      <alignment vertical="center"/>
    </xf>
    <xf numFmtId="0" fontId="12" fillId="2" borderId="47" xfId="0" applyFont="1" applyFill="1" applyBorder="1" applyAlignment="1">
      <alignment horizontal="right" vertical="center"/>
    </xf>
    <xf numFmtId="0" fontId="13" fillId="2" borderId="47" xfId="0" applyFont="1" applyFill="1" applyBorder="1" applyAlignment="1">
      <alignment vertical="center"/>
    </xf>
    <xf numFmtId="0" fontId="12" fillId="2" borderId="48" xfId="0" applyFont="1" applyFill="1" applyBorder="1" applyAlignment="1">
      <alignment horizontal="right" vertical="center"/>
    </xf>
    <xf numFmtId="0" fontId="12" fillId="2" borderId="49" xfId="0" applyFont="1" applyFill="1" applyBorder="1" applyAlignment="1">
      <alignment horizontal="left" vertical="center"/>
    </xf>
    <xf numFmtId="0" fontId="12" fillId="2" borderId="50" xfId="0" applyFont="1" applyFill="1" applyBorder="1" applyAlignment="1">
      <alignment horizontal="right" vertical="center"/>
    </xf>
    <xf numFmtId="0" fontId="13" fillId="2" borderId="49" xfId="0" applyFont="1" applyFill="1" applyBorder="1" applyAlignment="1">
      <alignment vertical="center"/>
    </xf>
    <xf numFmtId="0" fontId="13" fillId="2" borderId="51" xfId="0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0" fontId="13" fillId="2" borderId="52" xfId="0" applyFont="1" applyFill="1" applyBorder="1" applyAlignment="1">
      <alignment vertical="center"/>
    </xf>
    <xf numFmtId="0" fontId="12" fillId="2" borderId="53" xfId="0" applyFont="1" applyFill="1" applyBorder="1" applyAlignment="1">
      <alignment vertical="center"/>
    </xf>
    <xf numFmtId="0" fontId="12" fillId="2" borderId="52" xfId="0" applyFont="1" applyFill="1" applyBorder="1" applyAlignment="1">
      <alignment horizontal="right" vertical="center"/>
    </xf>
    <xf numFmtId="0" fontId="12" fillId="2" borderId="53" xfId="0" applyFont="1" applyFill="1" applyBorder="1" applyAlignment="1">
      <alignment horizontal="right" vertical="center"/>
    </xf>
    <xf numFmtId="0" fontId="12" fillId="5" borderId="0" xfId="0" applyFont="1" applyFill="1"/>
    <xf numFmtId="0" fontId="12" fillId="5" borderId="52" xfId="0" applyFont="1" applyFill="1" applyBorder="1" applyAlignment="1">
      <alignment vertical="center"/>
    </xf>
    <xf numFmtId="0" fontId="13" fillId="5" borderId="52" xfId="0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64" fontId="26" fillId="5" borderId="14" xfId="0" applyNumberFormat="1" applyFont="1" applyFill="1" applyBorder="1" applyAlignment="1">
      <alignment vertical="center" wrapText="1"/>
    </xf>
    <xf numFmtId="164" fontId="26" fillId="5" borderId="9" xfId="0" applyNumberFormat="1" applyFont="1" applyFill="1" applyBorder="1" applyAlignment="1">
      <alignment vertical="center"/>
    </xf>
    <xf numFmtId="0" fontId="25" fillId="5" borderId="55" xfId="0" applyFont="1" applyFill="1" applyBorder="1" applyAlignment="1">
      <alignment horizontal="center" vertical="center" wrapText="1"/>
    </xf>
    <xf numFmtId="165" fontId="26" fillId="5" borderId="56" xfId="0" applyNumberFormat="1" applyFont="1" applyFill="1" applyBorder="1" applyAlignment="1">
      <alignment vertical="center" wrapText="1"/>
    </xf>
    <xf numFmtId="0" fontId="27" fillId="0" borderId="0" xfId="0" applyFont="1"/>
    <xf numFmtId="164" fontId="26" fillId="5" borderId="9" xfId="0" applyNumberFormat="1" applyFont="1" applyFill="1" applyBorder="1" applyAlignment="1">
      <alignment vertical="center" wrapText="1"/>
    </xf>
    <xf numFmtId="0" fontId="11" fillId="6" borderId="65" xfId="0" applyFont="1" applyFill="1" applyBorder="1" applyAlignment="1">
      <alignment horizontal="left" vertical="center" wrapText="1"/>
    </xf>
    <xf numFmtId="164" fontId="11" fillId="2" borderId="12" xfId="0" applyNumberFormat="1" applyFont="1" applyFill="1" applyBorder="1" applyAlignment="1">
      <alignment horizontal="center" vertical="center" wrapText="1"/>
    </xf>
    <xf numFmtId="0" fontId="15" fillId="6" borderId="65" xfId="0" applyFont="1" applyFill="1" applyBorder="1" applyAlignment="1">
      <alignment horizontal="left" vertical="center" wrapText="1" indent="3"/>
    </xf>
    <xf numFmtId="164" fontId="15" fillId="0" borderId="12" xfId="0" applyNumberFormat="1" applyFont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66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165" fontId="8" fillId="2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164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5" fillId="0" borderId="0" xfId="0" applyFont="1"/>
    <xf numFmtId="0" fontId="34" fillId="0" borderId="0" xfId="0" applyFont="1"/>
    <xf numFmtId="0" fontId="7" fillId="2" borderId="0" xfId="0" applyFont="1" applyFill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49" fontId="35" fillId="6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3" borderId="25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31" fillId="3" borderId="3" xfId="0" applyFont="1" applyFill="1" applyBorder="1" applyAlignment="1" applyProtection="1">
      <alignment horizontal="center" vertical="center" wrapText="1"/>
      <protection locked="0"/>
    </xf>
    <xf numFmtId="164" fontId="31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3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21" xfId="0" applyBorder="1" applyProtection="1"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164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21" fillId="2" borderId="0" xfId="0" applyFont="1" applyFill="1" applyProtection="1"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0" fontId="4" fillId="7" borderId="35" xfId="0" applyFont="1" applyFill="1" applyBorder="1" applyAlignment="1" applyProtection="1">
      <alignment horizontal="center" vertical="center"/>
      <protection locked="0"/>
    </xf>
    <xf numFmtId="0" fontId="4" fillId="7" borderId="59" xfId="0" applyFont="1" applyFill="1" applyBorder="1" applyAlignment="1" applyProtection="1">
      <alignment horizontal="center" vertical="center" wrapText="1"/>
      <protection locked="0"/>
    </xf>
    <xf numFmtId="0" fontId="4" fillId="7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Protection="1">
      <protection locked="0"/>
    </xf>
    <xf numFmtId="0" fontId="28" fillId="3" borderId="59" xfId="0" applyFont="1" applyFill="1" applyBorder="1" applyProtection="1">
      <protection locked="0"/>
    </xf>
    <xf numFmtId="0" fontId="28" fillId="3" borderId="34" xfId="0" applyFont="1" applyFill="1" applyBorder="1" applyProtection="1">
      <protection locked="0"/>
    </xf>
    <xf numFmtId="0" fontId="12" fillId="0" borderId="40" xfId="0" applyFont="1" applyBorder="1" applyProtection="1">
      <protection locked="0"/>
    </xf>
    <xf numFmtId="0" fontId="12" fillId="0" borderId="60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0" fontId="13" fillId="0" borderId="40" xfId="0" applyFont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28" fillId="3" borderId="60" xfId="0" applyFont="1" applyFill="1" applyBorder="1" applyProtection="1">
      <protection locked="0"/>
    </xf>
    <xf numFmtId="0" fontId="28" fillId="3" borderId="22" xfId="0" applyFont="1" applyFill="1" applyBorder="1" applyProtection="1">
      <protection locked="0"/>
    </xf>
    <xf numFmtId="0" fontId="12" fillId="0" borderId="40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0" borderId="61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1" fillId="5" borderId="18" xfId="0" applyFont="1" applyFill="1" applyBorder="1" applyAlignment="1">
      <alignment horizontal="center" vertical="center" wrapText="1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164" fontId="11" fillId="5" borderId="4" xfId="0" applyNumberFormat="1" applyFont="1" applyFill="1" applyBorder="1" applyAlignment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0" fillId="0" borderId="7" xfId="0" applyBorder="1" applyAlignment="1">
      <alignment horizontal="justify" vertical="center" wrapText="1"/>
    </xf>
    <xf numFmtId="165" fontId="33" fillId="0" borderId="8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29" xfId="0" applyBorder="1" applyAlignment="1">
      <alignment horizontal="justify" vertical="center" wrapText="1"/>
    </xf>
    <xf numFmtId="165" fontId="0" fillId="0" borderId="72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11" fillId="6" borderId="63" xfId="0" applyFont="1" applyFill="1" applyBorder="1" applyAlignment="1">
      <alignment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9" fontId="33" fillId="0" borderId="0" xfId="0" applyNumberFormat="1" applyFont="1"/>
    <xf numFmtId="9" fontId="33" fillId="0" borderId="0" xfId="0" applyNumberFormat="1" applyFont="1" applyProtection="1">
      <protection hidden="1"/>
    </xf>
    <xf numFmtId="164" fontId="37" fillId="5" borderId="3" xfId="0" applyNumberFormat="1" applyFont="1" applyFill="1" applyBorder="1" applyAlignment="1">
      <alignment horizontal="center" vertical="center" wrapText="1"/>
    </xf>
    <xf numFmtId="164" fontId="37" fillId="5" borderId="8" xfId="0" applyNumberFormat="1" applyFont="1" applyFill="1" applyBorder="1" applyAlignment="1">
      <alignment vertical="center" wrapText="1"/>
    </xf>
    <xf numFmtId="0" fontId="38" fillId="5" borderId="64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6" fillId="0" borderId="67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6" fillId="5" borderId="45" xfId="0" applyNumberFormat="1" applyFont="1" applyFill="1" applyBorder="1" applyAlignment="1">
      <alignment horizontal="left" vertical="center" wrapText="1"/>
    </xf>
    <xf numFmtId="164" fontId="26" fillId="5" borderId="54" xfId="0" applyNumberFormat="1" applyFont="1" applyFill="1" applyBorder="1" applyAlignment="1">
      <alignment horizontal="left" vertical="center" wrapText="1"/>
    </xf>
    <xf numFmtId="164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2" xfId="0" applyNumberFormat="1" applyFont="1" applyFill="1" applyBorder="1" applyAlignment="1">
      <alignment horizontal="center" vertical="center" wrapText="1"/>
    </xf>
    <xf numFmtId="164" fontId="5" fillId="5" borderId="31" xfId="0" applyNumberFormat="1" applyFont="1" applyFill="1" applyBorder="1" applyAlignment="1">
      <alignment horizontal="center" vertical="center" wrapText="1"/>
    </xf>
    <xf numFmtId="164" fontId="26" fillId="5" borderId="45" xfId="0" applyNumberFormat="1" applyFont="1" applyFill="1" applyBorder="1" applyAlignment="1">
      <alignment horizontal="justify" vertical="center" wrapText="1"/>
    </xf>
    <xf numFmtId="164" fontId="26" fillId="5" borderId="54" xfId="0" applyNumberFormat="1" applyFont="1" applyFill="1" applyBorder="1" applyAlignment="1">
      <alignment horizontal="justify" vertical="center" wrapText="1"/>
    </xf>
    <xf numFmtId="0" fontId="12" fillId="0" borderId="5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14" xfId="0" applyFont="1" applyBorder="1" applyAlignment="1" applyProtection="1">
      <alignment horizontal="center" vertical="top"/>
      <protection locked="0"/>
    </xf>
    <xf numFmtId="0" fontId="12" fillId="0" borderId="9" xfId="0" applyFont="1" applyBorder="1" applyAlignment="1" applyProtection="1">
      <alignment horizontal="center" vertical="top"/>
      <protection locked="0"/>
    </xf>
    <xf numFmtId="0" fontId="26" fillId="5" borderId="58" xfId="0" applyFont="1" applyFill="1" applyBorder="1" applyAlignment="1">
      <alignment horizontal="left" vertical="center" wrapText="1"/>
    </xf>
    <xf numFmtId="0" fontId="26" fillId="5" borderId="2" xfId="0" applyFont="1" applyFill="1" applyBorder="1" applyAlignment="1">
      <alignment horizontal="left" vertical="center" wrapText="1"/>
    </xf>
    <xf numFmtId="164" fontId="7" fillId="3" borderId="58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26" fillId="5" borderId="14" xfId="0" applyNumberFormat="1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74" xfId="0" applyFont="1" applyFill="1" applyBorder="1" applyAlignment="1">
      <alignment horizontal="center" vertical="center" wrapText="1"/>
    </xf>
    <xf numFmtId="164" fontId="26" fillId="5" borderId="58" xfId="0" applyNumberFormat="1" applyFont="1" applyFill="1" applyBorder="1" applyAlignment="1">
      <alignment horizontal="center" vertical="center"/>
    </xf>
    <xf numFmtId="164" fontId="26" fillId="5" borderId="11" xfId="0" applyNumberFormat="1" applyFont="1" applyFill="1" applyBorder="1" applyAlignment="1">
      <alignment horizontal="center" vertical="center"/>
    </xf>
    <xf numFmtId="164" fontId="5" fillId="5" borderId="62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71" xfId="0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37" fillId="5" borderId="16" xfId="0" applyNumberFormat="1" applyFont="1" applyFill="1" applyBorder="1" applyAlignment="1">
      <alignment horizontal="center" vertical="center" wrapText="1"/>
    </xf>
    <xf numFmtId="164" fontId="37" fillId="5" borderId="13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39" fillId="3" borderId="55" xfId="0" applyFont="1" applyFill="1" applyBorder="1" applyAlignment="1">
      <alignment horizontal="center" vertical="center" wrapText="1"/>
    </xf>
    <xf numFmtId="0" fontId="39" fillId="3" borderId="57" xfId="0" applyFont="1" applyFill="1" applyBorder="1" applyAlignment="1">
      <alignment horizontal="center" vertical="center" wrapText="1"/>
    </xf>
    <xf numFmtId="165" fontId="39" fillId="3" borderId="57" xfId="0" applyNumberFormat="1" applyFont="1" applyFill="1" applyBorder="1" applyAlignment="1">
      <alignment horizontal="center" vertical="center" wrapText="1"/>
    </xf>
    <xf numFmtId="165" fontId="39" fillId="3" borderId="56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5" fontId="7" fillId="3" borderId="41" xfId="0" applyNumberFormat="1" applyFont="1" applyFill="1" applyBorder="1" applyAlignment="1">
      <alignment horizontal="center" vertical="center" wrapText="1"/>
    </xf>
    <xf numFmtId="165" fontId="7" fillId="3" borderId="42" xfId="0" applyNumberFormat="1" applyFont="1" applyFill="1" applyBorder="1" applyAlignment="1">
      <alignment horizontal="center" vertical="center" wrapText="1"/>
    </xf>
    <xf numFmtId="165" fontId="7" fillId="3" borderId="37" xfId="0" applyNumberFormat="1" applyFont="1" applyFill="1" applyBorder="1" applyAlignment="1">
      <alignment horizontal="center" vertical="center" wrapText="1"/>
    </xf>
    <xf numFmtId="165" fontId="7" fillId="3" borderId="43" xfId="0" applyNumberFormat="1" applyFont="1" applyFill="1" applyBorder="1" applyAlignment="1">
      <alignment horizontal="center" vertical="center" wrapText="1"/>
    </xf>
    <xf numFmtId="165" fontId="25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5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35" fillId="2" borderId="14" xfId="0" applyNumberFormat="1" applyFont="1" applyFill="1" applyBorder="1" applyAlignment="1">
      <alignment horizontal="center" vertical="center" wrapText="1"/>
    </xf>
    <xf numFmtId="165" fontId="35" fillId="2" borderId="9" xfId="0" applyNumberFormat="1" applyFont="1" applyFill="1" applyBorder="1" applyAlignment="1">
      <alignment horizontal="center" vertical="center" wrapText="1"/>
    </xf>
    <xf numFmtId="164" fontId="6" fillId="4" borderId="38" xfId="0" applyNumberFormat="1" applyFont="1" applyFill="1" applyBorder="1" applyAlignment="1">
      <alignment horizontal="center" vertical="center" wrapText="1"/>
    </xf>
    <xf numFmtId="164" fontId="6" fillId="4" borderId="68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31" fillId="3" borderId="5" xfId="0" applyFont="1" applyFill="1" applyBorder="1" applyAlignment="1" applyProtection="1">
      <alignment horizontal="center" vertical="center" wrapText="1"/>
      <protection locked="0"/>
    </xf>
    <xf numFmtId="164" fontId="31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3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left" vertical="center" wrapText="1"/>
      <protection locked="0"/>
    </xf>
    <xf numFmtId="0" fontId="5" fillId="6" borderId="8" xfId="0" applyFont="1" applyFill="1" applyBorder="1" applyAlignment="1" applyProtection="1">
      <alignment horizontal="left" vertical="center" wrapText="1"/>
      <protection locked="0"/>
    </xf>
    <xf numFmtId="0" fontId="5" fillId="6" borderId="12" xfId="0" applyFont="1" applyFill="1" applyBorder="1" applyAlignment="1" applyProtection="1">
      <alignment horizontal="left" vertical="center" wrapText="1"/>
      <protection locked="0"/>
    </xf>
    <xf numFmtId="0" fontId="5" fillId="6" borderId="23" xfId="0" applyFont="1" applyFill="1" applyBorder="1" applyAlignment="1" applyProtection="1">
      <alignment horizontal="left" vertical="center" wrapText="1"/>
      <protection locked="0"/>
    </xf>
    <xf numFmtId="0" fontId="5" fillId="6" borderId="17" xfId="0" applyFont="1" applyFill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right" vertical="center" wrapText="1"/>
      <protection locked="0"/>
    </xf>
    <xf numFmtId="0" fontId="7" fillId="3" borderId="54" xfId="0" applyFont="1" applyFill="1" applyBorder="1" applyAlignment="1" applyProtection="1">
      <alignment horizontal="right" vertical="center" wrapText="1"/>
      <protection locked="0"/>
    </xf>
    <xf numFmtId="0" fontId="7" fillId="3" borderId="30" xfId="0" applyFont="1" applyFill="1" applyBorder="1" applyAlignment="1" applyProtection="1">
      <alignment horizontal="right" vertical="center" wrapText="1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1" fillId="0" borderId="45" xfId="0" applyFont="1" applyBorder="1" applyAlignment="1" applyProtection="1">
      <alignment horizontal="left" vertical="center"/>
      <protection locked="0"/>
    </xf>
    <xf numFmtId="0" fontId="21" fillId="0" borderId="54" xfId="0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2" fillId="5" borderId="0" xfId="0" applyFont="1" applyFill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left" vertical="top"/>
      <protection locked="0"/>
    </xf>
    <xf numFmtId="0" fontId="12" fillId="6" borderId="11" xfId="0" applyFont="1" applyFill="1" applyBorder="1" applyAlignment="1" applyProtection="1">
      <alignment horizontal="left" vertical="top"/>
      <protection locked="0"/>
    </xf>
    <xf numFmtId="0" fontId="6" fillId="3" borderId="25" xfId="0" applyFont="1" applyFill="1" applyBorder="1" applyAlignment="1">
      <alignment horizontal="left" vertical="center" wrapText="1"/>
    </xf>
    <xf numFmtId="0" fontId="6" fillId="3" borderId="69" xfId="0" applyFont="1" applyFill="1" applyBorder="1" applyAlignment="1">
      <alignment horizontal="left" vertical="center" wrapText="1"/>
    </xf>
    <xf numFmtId="164" fontId="6" fillId="3" borderId="69" xfId="0" applyNumberFormat="1" applyFont="1" applyFill="1" applyBorder="1" applyAlignment="1">
      <alignment horizontal="center" vertical="center" wrapText="1"/>
    </xf>
    <xf numFmtId="164" fontId="6" fillId="3" borderId="7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A162D0"/>
      <color rgb="FFE4D2F2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</xdr:row>
      <xdr:rowOff>9525</xdr:rowOff>
    </xdr:from>
    <xdr:to>
      <xdr:col>2</xdr:col>
      <xdr:colOff>609600</xdr:colOff>
      <xdr:row>6</xdr:row>
      <xdr:rowOff>247650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33550" y="1133475"/>
          <a:ext cx="400050" cy="552450"/>
        </a:xfrm>
        <a:prstGeom prst="downArrow">
          <a:avLst/>
        </a:prstGeom>
        <a:solidFill>
          <a:srgbClr val="A162D0"/>
        </a:solidFill>
        <a:ln w="3175">
          <a:solidFill>
            <a:srgbClr val="E4D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7</xdr:col>
      <xdr:colOff>171450</xdr:colOff>
      <xdr:row>5</xdr:row>
      <xdr:rowOff>9525</xdr:rowOff>
    </xdr:from>
    <xdr:to>
      <xdr:col>7</xdr:col>
      <xdr:colOff>571500</xdr:colOff>
      <xdr:row>6</xdr:row>
      <xdr:rowOff>247650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05450" y="1133475"/>
          <a:ext cx="400050" cy="552450"/>
        </a:xfrm>
        <a:prstGeom prst="downArrow">
          <a:avLst/>
        </a:prstGeom>
        <a:solidFill>
          <a:srgbClr val="A162D0"/>
        </a:solidFill>
        <a:ln w="3175">
          <a:solidFill>
            <a:srgbClr val="E4D2F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26"/>
  <sheetViews>
    <sheetView tabSelected="1" workbookViewId="0">
      <selection activeCell="F16" sqref="F16"/>
    </sheetView>
  </sheetViews>
  <sheetFormatPr baseColWidth="10" defaultColWidth="11.42578125" defaultRowHeight="12.75" x14ac:dyDescent="0.2"/>
  <cols>
    <col min="1" max="16384" width="11.42578125" style="26"/>
  </cols>
  <sheetData>
    <row r="3" spans="2:13" ht="13.5" thickBot="1" x14ac:dyDescent="0.25"/>
    <row r="4" spans="2:13" s="28" customFormat="1" ht="24.95" customHeight="1" thickBot="1" x14ac:dyDescent="0.3">
      <c r="B4" s="157" t="s">
        <v>36</v>
      </c>
      <c r="C4" s="158"/>
      <c r="D4" s="158"/>
      <c r="E4" s="158"/>
      <c r="F4" s="158"/>
      <c r="G4" s="158"/>
      <c r="H4" s="158"/>
      <c r="I4" s="159"/>
    </row>
    <row r="5" spans="2:13" ht="24.95" customHeight="1" thickBot="1" x14ac:dyDescent="0.25">
      <c r="B5" s="154" t="s">
        <v>82</v>
      </c>
      <c r="C5" s="155"/>
      <c r="D5" s="155"/>
      <c r="E5" s="155"/>
      <c r="F5" s="155"/>
      <c r="G5" s="155"/>
      <c r="H5" s="155"/>
      <c r="I5" s="156"/>
    </row>
    <row r="6" spans="2:13" ht="24.95" customHeight="1" x14ac:dyDescent="0.2">
      <c r="B6" s="30"/>
      <c r="C6" s="30"/>
      <c r="D6" s="30"/>
      <c r="E6" s="27"/>
      <c r="F6" s="27"/>
      <c r="G6" s="30"/>
      <c r="H6" s="30"/>
      <c r="I6" s="30"/>
    </row>
    <row r="7" spans="2:13" ht="24.95" customHeight="1" x14ac:dyDescent="0.2">
      <c r="B7" s="30"/>
      <c r="C7" s="30"/>
      <c r="D7" s="30"/>
      <c r="E7" s="27"/>
      <c r="F7" s="27"/>
      <c r="G7" s="30"/>
      <c r="H7" s="30"/>
      <c r="I7" s="30"/>
    </row>
    <row r="8" spans="2:13" ht="24.95" customHeight="1" x14ac:dyDescent="0.2">
      <c r="C8" s="33" t="s">
        <v>33</v>
      </c>
      <c r="D8" s="29"/>
      <c r="E8" s="27"/>
      <c r="F8" s="27"/>
      <c r="H8" s="33" t="s">
        <v>32</v>
      </c>
      <c r="I8" s="29"/>
    </row>
    <row r="9" spans="2:13" ht="24.95" customHeight="1" x14ac:dyDescent="0.2">
      <c r="B9" s="160" t="s">
        <v>37</v>
      </c>
      <c r="C9" s="160"/>
      <c r="D9" s="160"/>
      <c r="F9" s="28"/>
      <c r="G9" s="49" t="s">
        <v>77</v>
      </c>
      <c r="H9" s="48"/>
      <c r="I9" s="48"/>
      <c r="J9" s="47"/>
      <c r="K9" s="47"/>
      <c r="L9" s="47"/>
      <c r="M9" s="47"/>
    </row>
    <row r="10" spans="2:13" s="31" customFormat="1" ht="20.100000000000001" customHeight="1" x14ac:dyDescent="0.25">
      <c r="B10" s="34" t="s">
        <v>49</v>
      </c>
      <c r="C10" s="35"/>
      <c r="D10" s="37"/>
      <c r="G10" s="38" t="s">
        <v>79</v>
      </c>
      <c r="H10" s="35"/>
      <c r="I10" s="36"/>
      <c r="J10" s="35"/>
      <c r="K10" s="35"/>
      <c r="L10" s="35"/>
      <c r="M10" s="37"/>
    </row>
    <row r="11" spans="2:13" s="31" customFormat="1" ht="20.100000000000001" customHeight="1" x14ac:dyDescent="0.25">
      <c r="B11" s="40" t="s">
        <v>8</v>
      </c>
      <c r="D11" s="39"/>
      <c r="G11" s="40" t="s">
        <v>78</v>
      </c>
      <c r="M11" s="39"/>
    </row>
    <row r="12" spans="2:13" s="31" customFormat="1" ht="20.100000000000001" customHeight="1" x14ac:dyDescent="0.25">
      <c r="B12" s="40" t="s">
        <v>34</v>
      </c>
      <c r="D12" s="39"/>
      <c r="G12" s="38" t="s">
        <v>80</v>
      </c>
      <c r="M12" s="39"/>
    </row>
    <row r="13" spans="2:13" s="31" customFormat="1" ht="20.100000000000001" customHeight="1" x14ac:dyDescent="0.25">
      <c r="B13" s="41" t="s">
        <v>35</v>
      </c>
      <c r="C13" s="45"/>
      <c r="D13" s="46"/>
      <c r="G13" s="40" t="s">
        <v>8</v>
      </c>
      <c r="I13" s="29"/>
      <c r="M13" s="39"/>
    </row>
    <row r="14" spans="2:13" s="31" customFormat="1" ht="20.100000000000001" customHeight="1" x14ac:dyDescent="0.25">
      <c r="F14" s="28"/>
      <c r="G14" s="40" t="s">
        <v>44</v>
      </c>
      <c r="I14" s="29"/>
      <c r="M14" s="39"/>
    </row>
    <row r="15" spans="2:13" s="28" customFormat="1" ht="20.100000000000001" customHeight="1" x14ac:dyDescent="0.25">
      <c r="G15" s="41" t="s">
        <v>45</v>
      </c>
      <c r="H15" s="42"/>
      <c r="I15" s="43"/>
      <c r="J15" s="42"/>
      <c r="K15" s="42"/>
      <c r="L15" s="42"/>
      <c r="M15" s="44"/>
    </row>
    <row r="16" spans="2:13" s="28" customFormat="1" ht="20.100000000000001" customHeight="1" x14ac:dyDescent="0.25">
      <c r="F16" s="29"/>
      <c r="G16" s="29"/>
      <c r="I16" s="32"/>
    </row>
    <row r="17" spans="6:13" x14ac:dyDescent="0.2">
      <c r="F17" s="29"/>
      <c r="G17" s="153" t="s">
        <v>38</v>
      </c>
      <c r="H17" s="153"/>
      <c r="I17" s="153"/>
      <c r="J17" s="153"/>
      <c r="K17" s="153"/>
      <c r="L17" s="153"/>
      <c r="M17" s="153"/>
    </row>
    <row r="18" spans="6:13" x14ac:dyDescent="0.2">
      <c r="F18" s="29"/>
      <c r="G18" s="153"/>
      <c r="H18" s="153"/>
      <c r="I18" s="153"/>
      <c r="J18" s="153"/>
      <c r="K18" s="153"/>
      <c r="L18" s="153"/>
      <c r="M18" s="153"/>
    </row>
    <row r="19" spans="6:13" x14ac:dyDescent="0.2">
      <c r="G19" s="153"/>
      <c r="H19" s="153"/>
      <c r="I19" s="153"/>
      <c r="J19" s="153"/>
      <c r="K19" s="153"/>
      <c r="L19" s="153"/>
      <c r="M19" s="153"/>
    </row>
    <row r="26" spans="6:13" x14ac:dyDescent="0.2">
      <c r="F26" s="32"/>
    </row>
  </sheetData>
  <sheetProtection formatCells="0" formatColumns="0" formatRows="0" insertColumns="0" insertRows="0" insertHyperlinks="0" deleteColumns="0" deleteRows="0" sort="0" autoFilter="0" pivotTables="0"/>
  <mergeCells count="4">
    <mergeCell ref="G17:M19"/>
    <mergeCell ref="B5:I5"/>
    <mergeCell ref="B4:I4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6"/>
  <sheetViews>
    <sheetView showGridLines="0" zoomScale="70" zoomScaleNormal="70" zoomScalePageLayoutView="85" workbookViewId="0">
      <selection activeCell="R27" sqref="R27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45.85546875" customWidth="1"/>
    <col min="5" max="5" width="36.42578125" customWidth="1"/>
    <col min="6" max="6" width="30.85546875" customWidth="1"/>
    <col min="7" max="7" width="5.7109375" customWidth="1"/>
    <col min="16" max="16" width="26.85546875" hidden="1" customWidth="1" outlineLevel="1"/>
    <col min="17" max="17" width="23.140625" hidden="1" customWidth="1" outlineLevel="1"/>
    <col min="18" max="18" width="28.140625" customWidth="1" collapsed="1"/>
  </cols>
  <sheetData>
    <row r="1" spans="1:21" s="14" customFormat="1" ht="23.1" customHeight="1" x14ac:dyDescent="0.2">
      <c r="A1" s="13"/>
      <c r="B1" s="24" t="s">
        <v>9</v>
      </c>
      <c r="C1" s="184"/>
      <c r="D1" s="185"/>
      <c r="E1" s="17"/>
      <c r="R1" s="74"/>
    </row>
    <row r="2" spans="1:21" s="14" customFormat="1" ht="23.1" customHeight="1" thickBot="1" x14ac:dyDescent="0.25">
      <c r="A2" s="13"/>
      <c r="B2" s="25" t="s">
        <v>10</v>
      </c>
      <c r="C2" s="186"/>
      <c r="D2" s="187"/>
      <c r="E2" s="17"/>
      <c r="R2" s="74"/>
    </row>
    <row r="3" spans="1:21" s="14" customFormat="1" ht="30" customHeight="1" thickBot="1" x14ac:dyDescent="0.25">
      <c r="A3" s="13"/>
      <c r="B3" s="15"/>
      <c r="R3" s="74"/>
    </row>
    <row r="4" spans="1:21" ht="35.1" customHeight="1" thickBot="1" x14ac:dyDescent="0.3">
      <c r="B4" s="165" t="s">
        <v>103</v>
      </c>
      <c r="C4" s="166"/>
      <c r="D4" s="166"/>
      <c r="E4" s="166"/>
      <c r="F4" s="193"/>
      <c r="G4" s="174"/>
      <c r="P4" s="169" t="s">
        <v>106</v>
      </c>
      <c r="Q4" s="170"/>
      <c r="R4" s="70"/>
      <c r="S4" s="70"/>
      <c r="T4" s="70"/>
      <c r="U4" s="70"/>
    </row>
    <row r="5" spans="1:21" s="16" customFormat="1" ht="45.6" customHeight="1" thickBot="1" x14ac:dyDescent="0.3">
      <c r="A5" s="11"/>
      <c r="B5" s="8" t="s">
        <v>5</v>
      </c>
      <c r="C5" s="190" t="s">
        <v>101</v>
      </c>
      <c r="D5" s="191"/>
      <c r="E5" s="194" t="s">
        <v>102</v>
      </c>
      <c r="F5" s="195"/>
      <c r="G5" s="174"/>
      <c r="P5" s="139" t="s">
        <v>108</v>
      </c>
      <c r="Q5" s="140">
        <f>65000*D7</f>
        <v>0</v>
      </c>
      <c r="R5" s="71"/>
      <c r="S5" s="71"/>
      <c r="T5" s="71"/>
      <c r="U5" s="71"/>
    </row>
    <row r="6" spans="1:21" ht="30" customHeight="1" x14ac:dyDescent="0.25">
      <c r="B6" s="171" t="s">
        <v>27</v>
      </c>
      <c r="C6" s="7"/>
      <c r="D6" s="9" t="s">
        <v>24</v>
      </c>
      <c r="E6" s="202" t="s">
        <v>114</v>
      </c>
      <c r="F6" s="203"/>
      <c r="G6" s="174"/>
      <c r="P6" s="139" t="s">
        <v>105</v>
      </c>
      <c r="Q6" s="141">
        <f>Q9*0.5</f>
        <v>50000</v>
      </c>
      <c r="R6" s="70"/>
      <c r="S6" s="70"/>
      <c r="T6" s="70"/>
      <c r="U6" s="70"/>
    </row>
    <row r="7" spans="1:21" ht="30" customHeight="1" x14ac:dyDescent="0.25">
      <c r="B7" s="172"/>
      <c r="C7" s="50" t="s">
        <v>81</v>
      </c>
      <c r="D7" s="6"/>
      <c r="E7" s="204"/>
      <c r="F7" s="205"/>
      <c r="G7" s="174"/>
      <c r="P7" s="139" t="s">
        <v>107</v>
      </c>
      <c r="Q7" s="144">
        <v>0.2</v>
      </c>
      <c r="R7" s="70"/>
      <c r="S7" s="70"/>
      <c r="T7" s="70"/>
      <c r="U7" s="70"/>
    </row>
    <row r="8" spans="1:21" ht="39" customHeight="1" thickBot="1" x14ac:dyDescent="0.3">
      <c r="B8" s="173"/>
      <c r="C8" s="192" t="s">
        <v>89</v>
      </c>
      <c r="D8" s="192"/>
      <c r="E8" s="54" t="s">
        <v>55</v>
      </c>
      <c r="F8" s="55">
        <f>IF(E7&lt;Q5,E7,Q5)</f>
        <v>0</v>
      </c>
      <c r="G8" s="174"/>
      <c r="P8" s="139" t="s">
        <v>117</v>
      </c>
      <c r="Q8" s="141" t="s">
        <v>118</v>
      </c>
      <c r="R8" s="70"/>
      <c r="S8" s="70"/>
      <c r="T8" s="70"/>
      <c r="U8" s="70"/>
    </row>
    <row r="9" spans="1:21" ht="54" customHeight="1" thickBot="1" x14ac:dyDescent="0.3">
      <c r="B9" s="56" t="s">
        <v>50</v>
      </c>
      <c r="C9" s="188" t="s">
        <v>93</v>
      </c>
      <c r="D9" s="189"/>
      <c r="E9" s="54" t="s">
        <v>55</v>
      </c>
      <c r="F9" s="57">
        <f>F8*Q7</f>
        <v>0</v>
      </c>
      <c r="G9" s="174"/>
      <c r="P9" s="142" t="s">
        <v>99</v>
      </c>
      <c r="Q9" s="143">
        <v>100000</v>
      </c>
      <c r="R9" s="70"/>
      <c r="S9" s="70"/>
      <c r="T9" s="70"/>
      <c r="U9" s="70"/>
    </row>
    <row r="10" spans="1:21" ht="41.25" customHeight="1" x14ac:dyDescent="0.25">
      <c r="B10" s="171" t="s">
        <v>113</v>
      </c>
      <c r="C10" s="177" t="s">
        <v>23</v>
      </c>
      <c r="D10" s="179"/>
      <c r="E10" s="177">
        <v>0</v>
      </c>
      <c r="F10" s="178"/>
      <c r="G10" s="174"/>
      <c r="P10" s="58"/>
      <c r="R10" s="70"/>
      <c r="S10" s="70"/>
      <c r="T10" s="70"/>
      <c r="U10" s="70"/>
    </row>
    <row r="11" spans="1:21" ht="30" customHeight="1" x14ac:dyDescent="0.25">
      <c r="B11" s="172"/>
      <c r="C11" s="177" t="s">
        <v>23</v>
      </c>
      <c r="D11" s="179"/>
      <c r="E11" s="177">
        <v>0</v>
      </c>
      <c r="F11" s="178"/>
      <c r="G11" s="174"/>
      <c r="P11" s="148"/>
      <c r="R11" s="70"/>
      <c r="S11" s="70"/>
      <c r="T11" s="70"/>
      <c r="U11" s="70"/>
    </row>
    <row r="12" spans="1:21" ht="30" customHeight="1" x14ac:dyDescent="0.25">
      <c r="B12" s="172"/>
      <c r="C12" s="177" t="s">
        <v>23</v>
      </c>
      <c r="D12" s="179"/>
      <c r="E12" s="177">
        <v>0</v>
      </c>
      <c r="F12" s="178"/>
      <c r="G12" s="174"/>
      <c r="P12" s="149"/>
      <c r="R12" s="70"/>
      <c r="S12" s="70"/>
      <c r="T12" s="70"/>
      <c r="U12" s="70"/>
    </row>
    <row r="13" spans="1:21" ht="30" customHeight="1" x14ac:dyDescent="0.25">
      <c r="B13" s="172"/>
      <c r="C13" s="177" t="s">
        <v>23</v>
      </c>
      <c r="D13" s="179"/>
      <c r="E13" s="177">
        <v>0</v>
      </c>
      <c r="F13" s="178"/>
      <c r="G13" s="174"/>
      <c r="P13" s="70"/>
      <c r="R13" s="70"/>
      <c r="S13" s="70"/>
      <c r="T13" s="70"/>
      <c r="U13" s="70"/>
    </row>
    <row r="14" spans="1:21" ht="30" customHeight="1" x14ac:dyDescent="0.25">
      <c r="B14" s="172"/>
      <c r="C14" s="177" t="s">
        <v>23</v>
      </c>
      <c r="D14" s="179"/>
      <c r="E14" s="177">
        <v>0</v>
      </c>
      <c r="F14" s="178"/>
      <c r="G14" s="174"/>
      <c r="P14" s="70"/>
      <c r="R14" s="70"/>
      <c r="S14" s="70"/>
      <c r="T14" s="70"/>
      <c r="U14" s="70"/>
    </row>
    <row r="15" spans="1:21" ht="30" customHeight="1" x14ac:dyDescent="0.25">
      <c r="B15" s="172"/>
      <c r="C15" s="180" t="s">
        <v>28</v>
      </c>
      <c r="D15" s="181"/>
      <c r="E15" s="180">
        <f>SUM(E10:F14)</f>
        <v>0</v>
      </c>
      <c r="F15" s="201"/>
      <c r="G15" s="174"/>
      <c r="P15" s="70"/>
      <c r="R15" s="70"/>
      <c r="S15" s="70"/>
      <c r="T15" s="70"/>
      <c r="U15" s="70"/>
    </row>
    <row r="16" spans="1:21" ht="49.5" customHeight="1" thickBot="1" x14ac:dyDescent="0.3">
      <c r="B16" s="173"/>
      <c r="C16" s="175"/>
      <c r="D16" s="176"/>
      <c r="E16" s="54" t="s">
        <v>55</v>
      </c>
      <c r="F16" s="59">
        <f>IF(E15&lt;Q9,E15,Q9)</f>
        <v>0</v>
      </c>
      <c r="G16" s="174"/>
      <c r="P16" s="70"/>
      <c r="R16" s="70"/>
      <c r="S16" s="70"/>
      <c r="T16" s="70"/>
      <c r="U16" s="70"/>
    </row>
    <row r="17" spans="1:21" ht="42" customHeight="1" x14ac:dyDescent="0.25">
      <c r="B17" s="171" t="s">
        <v>104</v>
      </c>
      <c r="C17" s="177" t="s">
        <v>23</v>
      </c>
      <c r="D17" s="179"/>
      <c r="E17" s="177">
        <v>0</v>
      </c>
      <c r="F17" s="178"/>
      <c r="G17" s="174"/>
      <c r="P17" s="58"/>
      <c r="R17" s="70"/>
      <c r="S17" s="70"/>
      <c r="T17" s="70"/>
      <c r="U17" s="70"/>
    </row>
    <row r="18" spans="1:21" ht="42" customHeight="1" x14ac:dyDescent="0.25">
      <c r="B18" s="172"/>
      <c r="C18" s="177" t="s">
        <v>23</v>
      </c>
      <c r="D18" s="179"/>
      <c r="E18" s="177">
        <v>0</v>
      </c>
      <c r="F18" s="178"/>
      <c r="G18" s="174"/>
      <c r="P18" s="58"/>
      <c r="R18" s="70"/>
      <c r="S18" s="70"/>
      <c r="T18" s="70"/>
      <c r="U18" s="70"/>
    </row>
    <row r="19" spans="1:21" ht="42" customHeight="1" x14ac:dyDescent="0.25">
      <c r="B19" s="172"/>
      <c r="C19" s="177" t="s">
        <v>23</v>
      </c>
      <c r="D19" s="179"/>
      <c r="E19" s="177">
        <v>0</v>
      </c>
      <c r="F19" s="178"/>
      <c r="G19" s="174"/>
      <c r="P19" s="58"/>
      <c r="R19" s="70"/>
      <c r="S19" s="70"/>
      <c r="T19" s="70"/>
      <c r="U19" s="70"/>
    </row>
    <row r="20" spans="1:21" ht="42" customHeight="1" x14ac:dyDescent="0.25">
      <c r="B20" s="172"/>
      <c r="C20" s="177" t="s">
        <v>23</v>
      </c>
      <c r="D20" s="179"/>
      <c r="E20" s="177">
        <v>0</v>
      </c>
      <c r="F20" s="178"/>
      <c r="G20" s="174"/>
      <c r="P20" s="58"/>
      <c r="R20" s="70"/>
      <c r="S20" s="70"/>
      <c r="T20" s="70"/>
      <c r="U20" s="70"/>
    </row>
    <row r="21" spans="1:21" ht="42" customHeight="1" x14ac:dyDescent="0.25">
      <c r="B21" s="172"/>
      <c r="C21" s="177" t="s">
        <v>23</v>
      </c>
      <c r="D21" s="179"/>
      <c r="E21" s="177">
        <v>0</v>
      </c>
      <c r="F21" s="178"/>
      <c r="G21" s="174"/>
      <c r="P21" s="58"/>
      <c r="R21" s="70"/>
      <c r="S21" s="70"/>
      <c r="T21" s="70"/>
      <c r="U21" s="70"/>
    </row>
    <row r="22" spans="1:21" ht="30" customHeight="1" x14ac:dyDescent="0.25">
      <c r="B22" s="172"/>
      <c r="C22" s="180" t="s">
        <v>28</v>
      </c>
      <c r="D22" s="181"/>
      <c r="E22" s="180">
        <f>SUM(E17:F21)</f>
        <v>0</v>
      </c>
      <c r="F22" s="201"/>
      <c r="G22" s="174"/>
      <c r="P22" s="58"/>
      <c r="R22" s="70"/>
      <c r="S22" s="70"/>
      <c r="T22" s="70"/>
      <c r="U22" s="70"/>
    </row>
    <row r="23" spans="1:21" ht="40.5" hidden="1" customHeight="1" x14ac:dyDescent="0.25">
      <c r="B23" s="172"/>
      <c r="C23" s="206" t="s">
        <v>119</v>
      </c>
      <c r="D23" s="207"/>
      <c r="E23" s="150">
        <f>(F16+F9+F8)*0.5</f>
        <v>0</v>
      </c>
      <c r="F23" s="151">
        <f>IF(E22&lt;E23,E22,E23)</f>
        <v>0</v>
      </c>
      <c r="G23" s="174"/>
      <c r="P23" s="58"/>
      <c r="R23" s="70"/>
      <c r="S23" s="70"/>
      <c r="T23" s="70"/>
      <c r="U23" s="70"/>
    </row>
    <row r="24" spans="1:21" ht="49.5" customHeight="1" thickBot="1" x14ac:dyDescent="0.3">
      <c r="B24" s="173"/>
      <c r="C24" s="182" t="s">
        <v>120</v>
      </c>
      <c r="D24" s="183"/>
      <c r="E24" s="54" t="s">
        <v>55</v>
      </c>
      <c r="F24" s="59">
        <f>IF(F23&lt;Q6,F23,Q6)</f>
        <v>0</v>
      </c>
      <c r="G24" s="174"/>
      <c r="P24" s="58"/>
      <c r="R24" s="70"/>
      <c r="S24" s="70"/>
      <c r="T24" s="70"/>
      <c r="U24" s="70"/>
    </row>
    <row r="25" spans="1:21" ht="49.5" customHeight="1" thickBot="1" x14ac:dyDescent="0.3">
      <c r="B25" s="196" t="s">
        <v>116</v>
      </c>
      <c r="C25" s="197"/>
      <c r="D25" s="198"/>
      <c r="E25" s="199">
        <f>E7+F9+E15+E22</f>
        <v>0</v>
      </c>
      <c r="F25" s="200"/>
      <c r="G25" s="174"/>
      <c r="P25" s="58"/>
      <c r="R25" s="70"/>
      <c r="S25" s="70"/>
      <c r="T25" s="70"/>
      <c r="U25" s="70"/>
    </row>
    <row r="26" spans="1:21" ht="49.5" customHeight="1" thickBot="1" x14ac:dyDescent="0.3">
      <c r="B26" s="214"/>
      <c r="C26" s="215"/>
      <c r="D26" s="215"/>
      <c r="E26" s="215"/>
      <c r="F26" s="216"/>
      <c r="G26" s="174"/>
      <c r="P26" s="58"/>
      <c r="R26" s="70"/>
      <c r="S26" s="70"/>
      <c r="T26" s="70"/>
      <c r="U26" s="70"/>
    </row>
    <row r="27" spans="1:21" s="3" customFormat="1" ht="50.1" customHeight="1" x14ac:dyDescent="0.25">
      <c r="A27" s="12"/>
      <c r="B27" s="304" t="s">
        <v>115</v>
      </c>
      <c r="C27" s="305"/>
      <c r="D27" s="305"/>
      <c r="E27" s="306">
        <f>F16+F9+F8+F24</f>
        <v>0</v>
      </c>
      <c r="F27" s="307"/>
      <c r="G27" s="174"/>
      <c r="P27" s="73"/>
      <c r="R27" s="72"/>
      <c r="S27" s="73"/>
      <c r="T27" s="73"/>
      <c r="U27" s="73"/>
    </row>
    <row r="28" spans="1:21" s="3" customFormat="1" ht="50.1" customHeight="1" x14ac:dyDescent="0.25">
      <c r="A28" s="12"/>
      <c r="B28" s="312" t="s">
        <v>123</v>
      </c>
      <c r="C28" s="313"/>
      <c r="D28" s="313"/>
      <c r="E28" s="314"/>
      <c r="F28" s="315"/>
      <c r="G28" s="174"/>
      <c r="P28" s="73"/>
      <c r="R28" s="72"/>
      <c r="S28" s="73"/>
      <c r="T28" s="73"/>
      <c r="U28" s="73"/>
    </row>
    <row r="29" spans="1:21" s="3" customFormat="1" ht="50.1" customHeight="1" thickBot="1" x14ac:dyDescent="0.3">
      <c r="A29" s="12"/>
      <c r="B29" s="210" t="s">
        <v>122</v>
      </c>
      <c r="C29" s="211"/>
      <c r="D29" s="211"/>
      <c r="E29" s="208">
        <f>E27*E28</f>
        <v>0</v>
      </c>
      <c r="F29" s="209"/>
      <c r="G29" s="174"/>
      <c r="P29" s="73"/>
      <c r="R29" s="72"/>
      <c r="S29" s="73"/>
      <c r="T29" s="73"/>
      <c r="U29" s="73"/>
    </row>
    <row r="30" spans="1:21" ht="66.75" customHeight="1" thickBot="1" x14ac:dyDescent="0.3">
      <c r="B30" s="221" t="s">
        <v>112</v>
      </c>
      <c r="C30" s="222"/>
      <c r="D30" s="222"/>
      <c r="E30" s="223">
        <f>IF(E29&lt;Q9,E29,Q9)</f>
        <v>0</v>
      </c>
      <c r="F30" s="224"/>
      <c r="G30" s="174"/>
      <c r="P30" s="70"/>
      <c r="R30" s="70"/>
      <c r="S30" s="70"/>
      <c r="T30" s="70"/>
      <c r="U30" s="70"/>
    </row>
    <row r="31" spans="1:21" ht="30" customHeight="1" thickBot="1" x14ac:dyDescent="0.3">
      <c r="B31" s="20"/>
      <c r="C31" s="20"/>
      <c r="D31" s="20"/>
      <c r="E31" s="18"/>
      <c r="F31" s="18"/>
      <c r="G31" s="16"/>
      <c r="P31" s="70"/>
      <c r="R31" s="70"/>
      <c r="S31" s="70"/>
      <c r="T31" s="70"/>
      <c r="U31" s="70"/>
    </row>
    <row r="32" spans="1:21" s="3" customFormat="1" ht="30" customHeight="1" thickBot="1" x14ac:dyDescent="0.3">
      <c r="A32" s="12"/>
      <c r="B32" s="165" t="s">
        <v>85</v>
      </c>
      <c r="C32" s="166"/>
      <c r="D32" s="166"/>
      <c r="E32" s="166"/>
      <c r="F32" s="166"/>
      <c r="G32" s="5"/>
      <c r="P32" s="73"/>
      <c r="R32" s="73"/>
      <c r="S32" s="73"/>
      <c r="T32" s="73"/>
      <c r="U32" s="73"/>
    </row>
    <row r="33" spans="1:21" ht="30" customHeight="1" thickBot="1" x14ac:dyDescent="0.35">
      <c r="B33" s="167" t="s">
        <v>84</v>
      </c>
      <c r="C33" s="168"/>
      <c r="D33" s="161" t="s">
        <v>90</v>
      </c>
      <c r="E33" s="162"/>
      <c r="F33" s="162"/>
      <c r="G33" s="2"/>
      <c r="H33" s="1"/>
      <c r="I33" s="2"/>
      <c r="J33" s="2"/>
      <c r="K33" s="2"/>
      <c r="L33" s="1"/>
      <c r="M33" s="2"/>
      <c r="N33" s="2"/>
      <c r="O33" s="2"/>
      <c r="P33" s="75"/>
      <c r="Q33" s="2"/>
      <c r="R33" s="2"/>
      <c r="S33" s="2"/>
      <c r="T33" s="70"/>
      <c r="U33" s="70"/>
    </row>
    <row r="34" spans="1:21" ht="30" customHeight="1" x14ac:dyDescent="0.25">
      <c r="B34" s="60" t="s">
        <v>51</v>
      </c>
      <c r="C34" s="61">
        <f>C35+C36</f>
        <v>0</v>
      </c>
      <c r="D34" s="134"/>
      <c r="E34" s="136" t="s">
        <v>111</v>
      </c>
      <c r="F34" s="137" t="s">
        <v>52</v>
      </c>
      <c r="P34" s="70"/>
      <c r="R34" s="70"/>
      <c r="S34" s="70"/>
      <c r="T34" s="70"/>
      <c r="U34" s="70"/>
    </row>
    <row r="35" spans="1:21" s="3" customFormat="1" ht="35.1" customHeight="1" x14ac:dyDescent="0.25">
      <c r="A35" s="12"/>
      <c r="B35" s="62" t="s">
        <v>11</v>
      </c>
      <c r="C35" s="63">
        <f>E30</f>
        <v>0</v>
      </c>
      <c r="D35" s="64" t="s">
        <v>53</v>
      </c>
      <c r="E35" s="135">
        <v>0</v>
      </c>
      <c r="F35" s="84">
        <f>E7-E35</f>
        <v>0</v>
      </c>
      <c r="G35"/>
      <c r="H35"/>
      <c r="I35"/>
      <c r="J35"/>
      <c r="K35"/>
      <c r="L35"/>
      <c r="M35"/>
      <c r="N35"/>
      <c r="O35"/>
      <c r="P35" s="70"/>
      <c r="Q35"/>
      <c r="R35" s="70"/>
      <c r="S35" s="70"/>
      <c r="T35" s="73"/>
      <c r="U35" s="73"/>
    </row>
    <row r="36" spans="1:21" ht="35.1" customHeight="1" x14ac:dyDescent="0.25">
      <c r="B36" s="62" t="s">
        <v>31</v>
      </c>
      <c r="C36" s="81">
        <v>0</v>
      </c>
      <c r="D36" s="64" t="s">
        <v>25</v>
      </c>
      <c r="E36" s="81">
        <v>0</v>
      </c>
      <c r="F36" s="84">
        <f>F9-E36</f>
        <v>0</v>
      </c>
      <c r="G36" s="3"/>
      <c r="H36" s="3"/>
      <c r="I36" s="3"/>
      <c r="J36" s="3"/>
      <c r="K36" s="3"/>
      <c r="L36" s="3"/>
      <c r="M36" s="3"/>
      <c r="N36" s="3"/>
      <c r="O36" s="3"/>
      <c r="P36" s="73"/>
      <c r="Q36" s="3"/>
      <c r="R36" s="73"/>
      <c r="S36" s="73"/>
      <c r="T36" s="70"/>
      <c r="U36" s="70"/>
    </row>
    <row r="37" spans="1:21" ht="35.1" customHeight="1" x14ac:dyDescent="0.25">
      <c r="B37" s="60" t="s">
        <v>7</v>
      </c>
      <c r="C37" s="82">
        <v>0</v>
      </c>
      <c r="D37" s="64" t="s">
        <v>121</v>
      </c>
      <c r="E37" s="81">
        <v>0</v>
      </c>
      <c r="F37" s="84">
        <f>E15-E37</f>
        <v>0</v>
      </c>
      <c r="R37" s="70"/>
      <c r="S37" s="70"/>
      <c r="T37" s="70"/>
      <c r="U37" s="70"/>
    </row>
    <row r="38" spans="1:21" ht="35.1" customHeight="1" thickBot="1" x14ac:dyDescent="0.3">
      <c r="B38" s="65" t="s">
        <v>54</v>
      </c>
      <c r="C38" s="83">
        <v>0</v>
      </c>
      <c r="D38" s="145" t="s">
        <v>56</v>
      </c>
      <c r="E38" s="81">
        <v>0</v>
      </c>
      <c r="F38" s="84">
        <f>E22-E38</f>
        <v>0</v>
      </c>
      <c r="R38" s="70"/>
      <c r="S38" s="70"/>
      <c r="T38" s="70"/>
      <c r="U38" s="70"/>
    </row>
    <row r="39" spans="1:21" ht="35.1" customHeight="1" thickBot="1" x14ac:dyDescent="0.3">
      <c r="B39" s="69" t="s">
        <v>74</v>
      </c>
      <c r="C39" s="66">
        <f>C34+C37+C38</f>
        <v>0</v>
      </c>
      <c r="D39" s="69" t="s">
        <v>29</v>
      </c>
      <c r="E39" s="163">
        <f>SUM(E35:F38)</f>
        <v>0</v>
      </c>
      <c r="F39" s="164"/>
      <c r="R39" s="70"/>
      <c r="S39" s="70"/>
      <c r="T39" s="70"/>
      <c r="U39" s="70"/>
    </row>
    <row r="40" spans="1:21" ht="35.1" customHeight="1" x14ac:dyDescent="0.25"/>
    <row r="41" spans="1:21" ht="35.1" customHeight="1" x14ac:dyDescent="0.25"/>
    <row r="42" spans="1:21" ht="35.1" customHeight="1" x14ac:dyDescent="0.25"/>
    <row r="43" spans="1:21" ht="35.1" customHeight="1" x14ac:dyDescent="0.25"/>
    <row r="44" spans="1:21" ht="35.1" customHeight="1" x14ac:dyDescent="0.25"/>
    <row r="45" spans="1:21" ht="35.1" customHeight="1" x14ac:dyDescent="0.25"/>
    <row r="46" spans="1:21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dataConsolidate/>
  <customSheetViews>
    <customSheetView guid="{9AFEBBCB-A8B0-49B6-91A8-964B82B8E8F8}" scale="70" showGridLines="0" fitToPage="1" printArea="1">
      <selection activeCell="H19" sqref="H19"/>
      <pageMargins left="0.23622047244094491" right="0.23622047244094491" top="0.74803149606299213" bottom="0.74803149606299213" header="0.31496062992125984" footer="0.31496062992125984"/>
      <pageSetup scale="45" orientation="landscape" r:id="rId1"/>
      <headerFooter>
        <oddHeader>&amp;L&amp;"Arial,Italique"&amp;10Nom du porteur de projet :&amp;C&amp;"Arial,Gras"&amp;22&amp;K7030A0BUDGET</oddHeader>
        <oddFooter>&amp;C&amp;A</oddFooter>
      </headerFooter>
    </customSheetView>
  </customSheetViews>
  <mergeCells count="56">
    <mergeCell ref="B26:F26"/>
    <mergeCell ref="B28:D28"/>
    <mergeCell ref="B29:D29"/>
    <mergeCell ref="E28:F28"/>
    <mergeCell ref="E29:F29"/>
    <mergeCell ref="B25:D25"/>
    <mergeCell ref="E25:F25"/>
    <mergeCell ref="E15:F15"/>
    <mergeCell ref="E6:F6"/>
    <mergeCell ref="E7:F7"/>
    <mergeCell ref="E22:F22"/>
    <mergeCell ref="C23:D23"/>
    <mergeCell ref="C21:D21"/>
    <mergeCell ref="E17:F17"/>
    <mergeCell ref="E18:F18"/>
    <mergeCell ref="E19:F19"/>
    <mergeCell ref="E20:F20"/>
    <mergeCell ref="E21:F21"/>
    <mergeCell ref="C1:D1"/>
    <mergeCell ref="C2:D2"/>
    <mergeCell ref="C15:D15"/>
    <mergeCell ref="C12:D12"/>
    <mergeCell ref="C13:D13"/>
    <mergeCell ref="C9:D9"/>
    <mergeCell ref="C5:D5"/>
    <mergeCell ref="C8:D8"/>
    <mergeCell ref="B4:F4"/>
    <mergeCell ref="C14:D14"/>
    <mergeCell ref="E5:F5"/>
    <mergeCell ref="E10:F10"/>
    <mergeCell ref="E11:F11"/>
    <mergeCell ref="C10:D10"/>
    <mergeCell ref="C11:D11"/>
    <mergeCell ref="B6:B8"/>
    <mergeCell ref="P4:Q4"/>
    <mergeCell ref="B27:D27"/>
    <mergeCell ref="B10:B16"/>
    <mergeCell ref="G4:G30"/>
    <mergeCell ref="C16:D16"/>
    <mergeCell ref="E27:F27"/>
    <mergeCell ref="E12:F12"/>
    <mergeCell ref="E13:F13"/>
    <mergeCell ref="E14:F14"/>
    <mergeCell ref="C17:D17"/>
    <mergeCell ref="C18:D18"/>
    <mergeCell ref="C19:D19"/>
    <mergeCell ref="C20:D20"/>
    <mergeCell ref="B17:B24"/>
    <mergeCell ref="C22:D22"/>
    <mergeCell ref="C24:D24"/>
    <mergeCell ref="D33:F33"/>
    <mergeCell ref="E39:F39"/>
    <mergeCell ref="B32:F32"/>
    <mergeCell ref="B33:C33"/>
    <mergeCell ref="B30:D30"/>
    <mergeCell ref="E30:F30"/>
  </mergeCells>
  <dataValidations count="1">
    <dataValidation type="list" allowBlank="1" showInputMessage="1" showErrorMessage="1" sqref="E28:F28" xr:uid="{A3A847A3-28F0-4B6E-88DC-E488E8A8BD39}">
      <formula1>"70% , 100%"</formula1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2"/>
  <headerFooter>
    <oddHeader>&amp;L&amp;"Arial,Italique"&amp;10Nom du porteur de projet :&amp;C&amp;"Arial,Gras"&amp;22&amp;K7030A0BUDGET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B766-29D5-42C1-ACE5-E4FE5E3AE4CC}">
  <sheetPr>
    <pageSetUpPr fitToPage="1"/>
  </sheetPr>
  <dimension ref="A1:U46"/>
  <sheetViews>
    <sheetView showGridLines="0" zoomScale="70" zoomScaleNormal="70" zoomScalePageLayoutView="85" workbookViewId="0">
      <selection activeCell="E28" sqref="E28:F28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45.85546875" customWidth="1"/>
    <col min="5" max="5" width="36.42578125" customWidth="1"/>
    <col min="6" max="6" width="30.85546875" customWidth="1"/>
    <col min="7" max="7" width="5.7109375" customWidth="1"/>
    <col min="16" max="16" width="26.85546875" hidden="1" customWidth="1" outlineLevel="1"/>
    <col min="17" max="17" width="23.140625" hidden="1" customWidth="1" outlineLevel="1"/>
    <col min="18" max="18" width="28.140625" customWidth="1" collapsed="1"/>
  </cols>
  <sheetData>
    <row r="1" spans="1:21" s="14" customFormat="1" ht="23.1" customHeight="1" x14ac:dyDescent="0.2">
      <c r="A1" s="13"/>
      <c r="B1" s="24" t="s">
        <v>9</v>
      </c>
      <c r="C1" s="184"/>
      <c r="D1" s="185"/>
      <c r="E1" s="17"/>
      <c r="R1" s="74"/>
    </row>
    <row r="2" spans="1:21" s="14" customFormat="1" ht="23.1" customHeight="1" thickBot="1" x14ac:dyDescent="0.25">
      <c r="A2" s="13"/>
      <c r="B2" s="25" t="s">
        <v>10</v>
      </c>
      <c r="C2" s="186"/>
      <c r="D2" s="187"/>
      <c r="E2" s="17"/>
      <c r="R2" s="74"/>
    </row>
    <row r="3" spans="1:21" s="14" customFormat="1" ht="30" customHeight="1" thickBot="1" x14ac:dyDescent="0.25">
      <c r="A3" s="13"/>
      <c r="B3" s="15"/>
      <c r="R3" s="74"/>
    </row>
    <row r="4" spans="1:21" ht="35.1" customHeight="1" thickBot="1" x14ac:dyDescent="0.3">
      <c r="B4" s="165" t="s">
        <v>109</v>
      </c>
      <c r="C4" s="166"/>
      <c r="D4" s="166"/>
      <c r="E4" s="166"/>
      <c r="F4" s="193"/>
      <c r="G4" s="174"/>
      <c r="P4" s="169" t="s">
        <v>106</v>
      </c>
      <c r="Q4" s="170"/>
      <c r="R4" s="70"/>
      <c r="S4" s="70"/>
      <c r="T4" s="70"/>
      <c r="U4" s="70"/>
    </row>
    <row r="5" spans="1:21" s="16" customFormat="1" ht="45.6" customHeight="1" thickBot="1" x14ac:dyDescent="0.3">
      <c r="A5" s="11"/>
      <c r="B5" s="8" t="s">
        <v>5</v>
      </c>
      <c r="C5" s="190" t="s">
        <v>101</v>
      </c>
      <c r="D5" s="191"/>
      <c r="E5" s="194" t="s">
        <v>102</v>
      </c>
      <c r="F5" s="195"/>
      <c r="G5" s="174"/>
      <c r="P5" s="139" t="s">
        <v>108</v>
      </c>
      <c r="Q5" s="140">
        <f>65000*D7</f>
        <v>0</v>
      </c>
      <c r="R5" s="71"/>
      <c r="S5" s="71"/>
      <c r="T5" s="71"/>
      <c r="U5" s="71"/>
    </row>
    <row r="6" spans="1:21" ht="30" customHeight="1" x14ac:dyDescent="0.25">
      <c r="B6" s="171" t="s">
        <v>27</v>
      </c>
      <c r="C6" s="7"/>
      <c r="D6" s="9" t="s">
        <v>24</v>
      </c>
      <c r="E6" s="202" t="s">
        <v>114</v>
      </c>
      <c r="F6" s="203"/>
      <c r="G6" s="174"/>
      <c r="P6" s="139" t="s">
        <v>105</v>
      </c>
      <c r="Q6" s="141">
        <f>Q9*0.5</f>
        <v>50000</v>
      </c>
      <c r="R6" s="70"/>
      <c r="S6" s="70"/>
      <c r="T6" s="70"/>
      <c r="U6" s="70"/>
    </row>
    <row r="7" spans="1:21" ht="30" customHeight="1" x14ac:dyDescent="0.25">
      <c r="B7" s="172"/>
      <c r="C7" s="50" t="s">
        <v>81</v>
      </c>
      <c r="D7" s="6">
        <v>0</v>
      </c>
      <c r="E7" s="204">
        <v>0</v>
      </c>
      <c r="F7" s="205"/>
      <c r="G7" s="174"/>
      <c r="P7" s="139" t="s">
        <v>107</v>
      </c>
      <c r="Q7" s="144">
        <v>0.2</v>
      </c>
      <c r="R7" s="70"/>
      <c r="S7" s="70"/>
      <c r="T7" s="70"/>
      <c r="U7" s="70"/>
    </row>
    <row r="8" spans="1:21" ht="39" customHeight="1" thickBot="1" x14ac:dyDescent="0.3">
      <c r="B8" s="173"/>
      <c r="C8" s="192" t="s">
        <v>89</v>
      </c>
      <c r="D8" s="192"/>
      <c r="E8" s="54" t="s">
        <v>55</v>
      </c>
      <c r="F8" s="55">
        <f>IF(E7&lt;Q5,E7,Q5)</f>
        <v>0</v>
      </c>
      <c r="G8" s="174"/>
      <c r="P8" s="139" t="s">
        <v>117</v>
      </c>
      <c r="Q8" s="141" t="s">
        <v>118</v>
      </c>
      <c r="R8" s="70"/>
      <c r="S8" s="70"/>
      <c r="T8" s="70"/>
      <c r="U8" s="70"/>
    </row>
    <row r="9" spans="1:21" ht="54" customHeight="1" thickBot="1" x14ac:dyDescent="0.3">
      <c r="B9" s="56" t="s">
        <v>50</v>
      </c>
      <c r="C9" s="188" t="s">
        <v>93</v>
      </c>
      <c r="D9" s="189"/>
      <c r="E9" s="54" t="s">
        <v>55</v>
      </c>
      <c r="F9" s="57">
        <f>F8*Q7</f>
        <v>0</v>
      </c>
      <c r="G9" s="174"/>
      <c r="P9" s="142" t="s">
        <v>99</v>
      </c>
      <c r="Q9" s="143">
        <v>100000</v>
      </c>
      <c r="R9" s="70"/>
      <c r="S9" s="70"/>
      <c r="T9" s="70"/>
      <c r="U9" s="70"/>
    </row>
    <row r="10" spans="1:21" ht="41.25" customHeight="1" x14ac:dyDescent="0.25">
      <c r="B10" s="171" t="s">
        <v>113</v>
      </c>
      <c r="C10" s="177" t="s">
        <v>23</v>
      </c>
      <c r="D10" s="179"/>
      <c r="E10" s="177">
        <v>0</v>
      </c>
      <c r="F10" s="178"/>
      <c r="G10" s="174"/>
      <c r="P10" s="58"/>
      <c r="R10" s="70"/>
      <c r="S10" s="70"/>
      <c r="T10" s="70"/>
      <c r="U10" s="70"/>
    </row>
    <row r="11" spans="1:21" ht="30" customHeight="1" x14ac:dyDescent="0.25">
      <c r="B11" s="172"/>
      <c r="C11" s="177" t="s">
        <v>23</v>
      </c>
      <c r="D11" s="179"/>
      <c r="E11" s="177">
        <v>0</v>
      </c>
      <c r="F11" s="178"/>
      <c r="G11" s="174"/>
      <c r="P11" s="148"/>
      <c r="R11" s="70"/>
      <c r="S11" s="70"/>
      <c r="T11" s="70"/>
      <c r="U11" s="70"/>
    </row>
    <row r="12" spans="1:21" ht="30" customHeight="1" x14ac:dyDescent="0.25">
      <c r="B12" s="172"/>
      <c r="C12" s="177" t="s">
        <v>23</v>
      </c>
      <c r="D12" s="179"/>
      <c r="E12" s="177">
        <v>0</v>
      </c>
      <c r="F12" s="178"/>
      <c r="G12" s="174"/>
      <c r="P12" s="149"/>
      <c r="R12" s="70"/>
      <c r="S12" s="70"/>
      <c r="T12" s="70"/>
      <c r="U12" s="70"/>
    </row>
    <row r="13" spans="1:21" ht="30" customHeight="1" x14ac:dyDescent="0.25">
      <c r="B13" s="172"/>
      <c r="C13" s="177" t="s">
        <v>23</v>
      </c>
      <c r="D13" s="179"/>
      <c r="E13" s="177">
        <v>0</v>
      </c>
      <c r="F13" s="178"/>
      <c r="G13" s="174"/>
      <c r="P13" s="70"/>
      <c r="R13" s="70"/>
      <c r="S13" s="70"/>
      <c r="T13" s="70"/>
      <c r="U13" s="70"/>
    </row>
    <row r="14" spans="1:21" ht="30" customHeight="1" x14ac:dyDescent="0.25">
      <c r="B14" s="172"/>
      <c r="C14" s="177" t="s">
        <v>23</v>
      </c>
      <c r="D14" s="179"/>
      <c r="E14" s="177">
        <v>0</v>
      </c>
      <c r="F14" s="178"/>
      <c r="G14" s="174"/>
      <c r="P14" s="70"/>
      <c r="R14" s="70"/>
      <c r="S14" s="70"/>
      <c r="T14" s="70"/>
      <c r="U14" s="70"/>
    </row>
    <row r="15" spans="1:21" ht="30" customHeight="1" x14ac:dyDescent="0.25">
      <c r="B15" s="172"/>
      <c r="C15" s="180" t="s">
        <v>28</v>
      </c>
      <c r="D15" s="181"/>
      <c r="E15" s="180">
        <f>SUM(E10:F14)</f>
        <v>0</v>
      </c>
      <c r="F15" s="201"/>
      <c r="G15" s="174"/>
      <c r="P15" s="70"/>
      <c r="R15" s="70"/>
      <c r="S15" s="70"/>
      <c r="T15" s="70"/>
      <c r="U15" s="70"/>
    </row>
    <row r="16" spans="1:21" ht="49.5" customHeight="1" thickBot="1" x14ac:dyDescent="0.3">
      <c r="B16" s="173"/>
      <c r="C16" s="175"/>
      <c r="D16" s="176"/>
      <c r="E16" s="54" t="s">
        <v>55</v>
      </c>
      <c r="F16" s="59">
        <f>IF(E15&lt;Q9,E15,Q9)</f>
        <v>0</v>
      </c>
      <c r="G16" s="174"/>
      <c r="P16" s="70"/>
      <c r="R16" s="70"/>
      <c r="S16" s="70"/>
      <c r="T16" s="70"/>
      <c r="U16" s="70"/>
    </row>
    <row r="17" spans="1:21" ht="42" customHeight="1" x14ac:dyDescent="0.25">
      <c r="B17" s="171" t="s">
        <v>104</v>
      </c>
      <c r="C17" s="177" t="s">
        <v>23</v>
      </c>
      <c r="D17" s="179"/>
      <c r="E17" s="177">
        <v>0</v>
      </c>
      <c r="F17" s="178"/>
      <c r="G17" s="174"/>
      <c r="P17" s="58"/>
      <c r="R17" s="70"/>
      <c r="S17" s="70"/>
      <c r="T17" s="70"/>
      <c r="U17" s="70"/>
    </row>
    <row r="18" spans="1:21" ht="42" customHeight="1" x14ac:dyDescent="0.25">
      <c r="B18" s="172"/>
      <c r="C18" s="177" t="s">
        <v>23</v>
      </c>
      <c r="D18" s="179"/>
      <c r="E18" s="177">
        <v>0</v>
      </c>
      <c r="F18" s="178"/>
      <c r="G18" s="174"/>
      <c r="P18" s="58"/>
      <c r="R18" s="70"/>
      <c r="S18" s="70"/>
      <c r="T18" s="70"/>
      <c r="U18" s="70"/>
    </row>
    <row r="19" spans="1:21" ht="42" customHeight="1" x14ac:dyDescent="0.25">
      <c r="B19" s="172"/>
      <c r="C19" s="177" t="s">
        <v>23</v>
      </c>
      <c r="D19" s="179"/>
      <c r="E19" s="177">
        <v>0</v>
      </c>
      <c r="F19" s="178"/>
      <c r="G19" s="174"/>
      <c r="P19" s="58"/>
      <c r="R19" s="70"/>
      <c r="S19" s="70"/>
      <c r="T19" s="70"/>
      <c r="U19" s="70"/>
    </row>
    <row r="20" spans="1:21" ht="42" customHeight="1" x14ac:dyDescent="0.25">
      <c r="B20" s="172"/>
      <c r="C20" s="177" t="s">
        <v>23</v>
      </c>
      <c r="D20" s="179"/>
      <c r="E20" s="177">
        <v>0</v>
      </c>
      <c r="F20" s="178"/>
      <c r="G20" s="174"/>
      <c r="P20" s="58"/>
      <c r="R20" s="70"/>
      <c r="S20" s="70"/>
      <c r="T20" s="70"/>
      <c r="U20" s="70"/>
    </row>
    <row r="21" spans="1:21" ht="42" customHeight="1" x14ac:dyDescent="0.25">
      <c r="B21" s="172"/>
      <c r="C21" s="177" t="s">
        <v>23</v>
      </c>
      <c r="D21" s="179"/>
      <c r="E21" s="177">
        <v>0</v>
      </c>
      <c r="F21" s="178"/>
      <c r="G21" s="174"/>
      <c r="P21" s="58"/>
      <c r="R21" s="70"/>
      <c r="S21" s="70"/>
      <c r="T21" s="70"/>
      <c r="U21" s="70"/>
    </row>
    <row r="22" spans="1:21" ht="30" customHeight="1" x14ac:dyDescent="0.25">
      <c r="B22" s="172"/>
      <c r="C22" s="180" t="s">
        <v>28</v>
      </c>
      <c r="D22" s="181"/>
      <c r="E22" s="180">
        <f>SUM(E17:F21)</f>
        <v>0</v>
      </c>
      <c r="F22" s="201"/>
      <c r="G22" s="174"/>
      <c r="P22" s="58"/>
      <c r="R22" s="70"/>
      <c r="S22" s="70"/>
      <c r="T22" s="70"/>
      <c r="U22" s="70"/>
    </row>
    <row r="23" spans="1:21" ht="40.5" hidden="1" customHeight="1" x14ac:dyDescent="0.25">
      <c r="B23" s="172"/>
      <c r="C23" s="206" t="s">
        <v>119</v>
      </c>
      <c r="D23" s="207"/>
      <c r="E23" s="150">
        <f>(F16+F9+F8)*0.5</f>
        <v>0</v>
      </c>
      <c r="F23" s="151">
        <f>IF(E22&lt;E23,E22,E23)</f>
        <v>0</v>
      </c>
      <c r="G23" s="174"/>
      <c r="P23" s="58"/>
      <c r="R23" s="70"/>
      <c r="S23" s="70"/>
      <c r="T23" s="70"/>
      <c r="U23" s="70"/>
    </row>
    <row r="24" spans="1:21" ht="49.5" customHeight="1" thickBot="1" x14ac:dyDescent="0.3">
      <c r="B24" s="173"/>
      <c r="C24" s="182" t="s">
        <v>120</v>
      </c>
      <c r="D24" s="183"/>
      <c r="E24" s="54" t="s">
        <v>55</v>
      </c>
      <c r="F24" s="59">
        <f>IF(F23&lt;Q6,F23,Q6)</f>
        <v>0</v>
      </c>
      <c r="G24" s="174"/>
      <c r="P24" s="58"/>
      <c r="R24" s="70"/>
      <c r="S24" s="70"/>
      <c r="T24" s="70"/>
      <c r="U24" s="70"/>
    </row>
    <row r="25" spans="1:21" ht="49.5" customHeight="1" thickBot="1" x14ac:dyDescent="0.3">
      <c r="B25" s="196" t="s">
        <v>116</v>
      </c>
      <c r="C25" s="197"/>
      <c r="D25" s="198"/>
      <c r="E25" s="199">
        <f>E7+F9+E15+E22</f>
        <v>0</v>
      </c>
      <c r="F25" s="200"/>
      <c r="G25" s="174"/>
      <c r="P25" s="58"/>
      <c r="R25" s="70"/>
      <c r="S25" s="70"/>
      <c r="T25" s="70"/>
      <c r="U25" s="70"/>
    </row>
    <row r="26" spans="1:21" ht="49.5" customHeight="1" thickBot="1" x14ac:dyDescent="0.3">
      <c r="B26" s="214"/>
      <c r="C26" s="215"/>
      <c r="D26" s="215"/>
      <c r="E26" s="215"/>
      <c r="F26" s="216"/>
      <c r="G26" s="174"/>
      <c r="P26" s="58"/>
      <c r="R26" s="70"/>
      <c r="S26" s="70"/>
      <c r="T26" s="70"/>
      <c r="U26" s="70"/>
    </row>
    <row r="27" spans="1:21" s="3" customFormat="1" ht="50.1" customHeight="1" x14ac:dyDescent="0.25">
      <c r="A27" s="12"/>
      <c r="B27" s="304" t="s">
        <v>115</v>
      </c>
      <c r="C27" s="305"/>
      <c r="D27" s="305"/>
      <c r="E27" s="306">
        <f>F16+F9+F8+F24</f>
        <v>0</v>
      </c>
      <c r="F27" s="307"/>
      <c r="G27" s="174"/>
      <c r="P27" s="73"/>
      <c r="R27" s="72"/>
      <c r="S27" s="73"/>
      <c r="T27" s="73"/>
      <c r="U27" s="73"/>
    </row>
    <row r="28" spans="1:21" s="3" customFormat="1" ht="50.1" customHeight="1" x14ac:dyDescent="0.25">
      <c r="A28" s="12"/>
      <c r="B28" s="308" t="s">
        <v>123</v>
      </c>
      <c r="C28" s="309"/>
      <c r="D28" s="309"/>
      <c r="E28" s="314"/>
      <c r="F28" s="315"/>
      <c r="G28" s="174"/>
      <c r="P28" s="73"/>
      <c r="R28" s="72"/>
      <c r="S28" s="73"/>
      <c r="T28" s="73"/>
      <c r="U28" s="73"/>
    </row>
    <row r="29" spans="1:21" s="3" customFormat="1" ht="50.1" customHeight="1" thickBot="1" x14ac:dyDescent="0.3">
      <c r="A29" s="12"/>
      <c r="B29" s="310" t="s">
        <v>122</v>
      </c>
      <c r="C29" s="311"/>
      <c r="D29" s="311"/>
      <c r="E29" s="208">
        <f>E27*E28</f>
        <v>0</v>
      </c>
      <c r="F29" s="209"/>
      <c r="G29" s="174"/>
      <c r="P29" s="73"/>
      <c r="R29" s="72"/>
      <c r="S29" s="73"/>
      <c r="T29" s="73"/>
      <c r="U29" s="73"/>
    </row>
    <row r="30" spans="1:21" ht="66.75" customHeight="1" thickBot="1" x14ac:dyDescent="0.3">
      <c r="B30" s="221" t="s">
        <v>112</v>
      </c>
      <c r="C30" s="222"/>
      <c r="D30" s="222"/>
      <c r="E30" s="223">
        <f>IF(E29&lt;Q9,E29,Q9)</f>
        <v>0</v>
      </c>
      <c r="F30" s="224"/>
      <c r="G30" s="174"/>
      <c r="P30" s="70"/>
      <c r="R30" s="70"/>
      <c r="S30" s="70"/>
      <c r="T30" s="70"/>
      <c r="U30" s="70"/>
    </row>
    <row r="31" spans="1:21" ht="30" customHeight="1" thickBot="1" x14ac:dyDescent="0.3">
      <c r="B31" s="20"/>
      <c r="C31" s="20"/>
      <c r="D31" s="20"/>
      <c r="E31" s="18"/>
      <c r="F31" s="18"/>
      <c r="G31" s="16"/>
      <c r="P31" s="70"/>
      <c r="R31" s="70"/>
      <c r="S31" s="70"/>
      <c r="T31" s="70"/>
      <c r="U31" s="70"/>
    </row>
    <row r="32" spans="1:21" s="3" customFormat="1" ht="30" customHeight="1" thickBot="1" x14ac:dyDescent="0.3">
      <c r="A32" s="12"/>
      <c r="B32" s="165" t="s">
        <v>85</v>
      </c>
      <c r="C32" s="166"/>
      <c r="D32" s="166"/>
      <c r="E32" s="166"/>
      <c r="F32" s="166"/>
      <c r="G32" s="5"/>
      <c r="P32" s="73"/>
      <c r="R32" s="73"/>
      <c r="S32" s="73"/>
      <c r="T32" s="73"/>
      <c r="U32" s="73"/>
    </row>
    <row r="33" spans="1:21" ht="30" customHeight="1" thickBot="1" x14ac:dyDescent="0.35">
      <c r="B33" s="167" t="s">
        <v>84</v>
      </c>
      <c r="C33" s="168"/>
      <c r="D33" s="161" t="s">
        <v>90</v>
      </c>
      <c r="E33" s="162"/>
      <c r="F33" s="162"/>
      <c r="G33" s="2"/>
      <c r="H33" s="1"/>
      <c r="I33" s="2"/>
      <c r="J33" s="2"/>
      <c r="K33" s="2"/>
      <c r="L33" s="1"/>
      <c r="M33" s="2"/>
      <c r="N33" s="2"/>
      <c r="O33" s="2"/>
      <c r="P33" s="75"/>
      <c r="Q33" s="2"/>
      <c r="R33" s="2"/>
      <c r="S33" s="2"/>
      <c r="T33" s="70"/>
      <c r="U33" s="70"/>
    </row>
    <row r="34" spans="1:21" ht="30" customHeight="1" x14ac:dyDescent="0.25">
      <c r="B34" s="60" t="s">
        <v>51</v>
      </c>
      <c r="C34" s="61">
        <f>C35+C36</f>
        <v>0</v>
      </c>
      <c r="D34" s="134"/>
      <c r="E34" s="136" t="s">
        <v>111</v>
      </c>
      <c r="F34" s="137" t="s">
        <v>52</v>
      </c>
      <c r="P34" s="70"/>
      <c r="R34" s="70"/>
      <c r="S34" s="70"/>
      <c r="T34" s="70"/>
      <c r="U34" s="70"/>
    </row>
    <row r="35" spans="1:21" s="3" customFormat="1" ht="35.1" customHeight="1" x14ac:dyDescent="0.25">
      <c r="A35" s="12"/>
      <c r="B35" s="62" t="s">
        <v>11</v>
      </c>
      <c r="C35" s="63">
        <f>E30</f>
        <v>0</v>
      </c>
      <c r="D35" s="64" t="s">
        <v>53</v>
      </c>
      <c r="E35" s="135">
        <v>0</v>
      </c>
      <c r="F35" s="84">
        <f>E7-E35</f>
        <v>0</v>
      </c>
      <c r="G35"/>
      <c r="H35"/>
      <c r="I35"/>
      <c r="J35"/>
      <c r="K35"/>
      <c r="L35"/>
      <c r="M35"/>
      <c r="N35"/>
      <c r="O35"/>
      <c r="P35" s="70"/>
      <c r="Q35"/>
      <c r="R35" s="70"/>
      <c r="S35" s="70"/>
      <c r="T35" s="73"/>
      <c r="U35" s="73"/>
    </row>
    <row r="36" spans="1:21" ht="35.1" customHeight="1" x14ac:dyDescent="0.25">
      <c r="B36" s="62" t="s">
        <v>31</v>
      </c>
      <c r="C36" s="81">
        <v>0</v>
      </c>
      <c r="D36" s="64" t="s">
        <v>25</v>
      </c>
      <c r="E36" s="81">
        <v>0</v>
      </c>
      <c r="F36" s="84">
        <f>F9-E36</f>
        <v>0</v>
      </c>
      <c r="G36" s="3"/>
      <c r="H36" s="3"/>
      <c r="I36" s="3"/>
      <c r="J36" s="3"/>
      <c r="K36" s="3"/>
      <c r="L36" s="3"/>
      <c r="M36" s="3"/>
      <c r="N36" s="3"/>
      <c r="O36" s="3"/>
      <c r="P36" s="73"/>
      <c r="Q36" s="3"/>
      <c r="R36" s="73"/>
      <c r="S36" s="73"/>
      <c r="T36" s="70"/>
      <c r="U36" s="70"/>
    </row>
    <row r="37" spans="1:21" ht="35.1" customHeight="1" x14ac:dyDescent="0.25">
      <c r="B37" s="60" t="s">
        <v>7</v>
      </c>
      <c r="C37" s="82">
        <v>0</v>
      </c>
      <c r="D37" s="64" t="s">
        <v>121</v>
      </c>
      <c r="E37" s="81">
        <v>0</v>
      </c>
      <c r="F37" s="84">
        <f>E15-E37</f>
        <v>0</v>
      </c>
      <c r="R37" s="70"/>
      <c r="S37" s="70"/>
      <c r="T37" s="70"/>
      <c r="U37" s="70"/>
    </row>
    <row r="38" spans="1:21" ht="35.1" customHeight="1" thickBot="1" x14ac:dyDescent="0.3">
      <c r="B38" s="65" t="s">
        <v>54</v>
      </c>
      <c r="C38" s="83">
        <v>0</v>
      </c>
      <c r="D38" s="145" t="s">
        <v>56</v>
      </c>
      <c r="E38" s="81">
        <v>0</v>
      </c>
      <c r="F38" s="84">
        <f>E22-E38</f>
        <v>0</v>
      </c>
      <c r="R38" s="70"/>
      <c r="S38" s="70"/>
      <c r="T38" s="70"/>
      <c r="U38" s="70"/>
    </row>
    <row r="39" spans="1:21" ht="35.1" customHeight="1" thickBot="1" x14ac:dyDescent="0.3">
      <c r="B39" s="69" t="s">
        <v>74</v>
      </c>
      <c r="C39" s="66">
        <f>C34+C37+C38</f>
        <v>0</v>
      </c>
      <c r="D39" s="69" t="s">
        <v>29</v>
      </c>
      <c r="E39" s="163">
        <f>SUM(E35:F38)</f>
        <v>0</v>
      </c>
      <c r="F39" s="164"/>
      <c r="R39" s="70"/>
      <c r="S39" s="70"/>
      <c r="T39" s="70"/>
      <c r="U39" s="70"/>
    </row>
    <row r="40" spans="1:21" ht="35.1" customHeight="1" x14ac:dyDescent="0.25"/>
    <row r="41" spans="1:21" ht="35.1" customHeight="1" x14ac:dyDescent="0.25"/>
    <row r="42" spans="1:21" ht="35.1" customHeight="1" x14ac:dyDescent="0.25"/>
    <row r="43" spans="1:21" ht="35.1" customHeight="1" x14ac:dyDescent="0.25"/>
    <row r="44" spans="1:21" ht="35.1" customHeight="1" x14ac:dyDescent="0.25"/>
    <row r="45" spans="1:21" ht="35.1" customHeight="1" x14ac:dyDescent="0.25"/>
    <row r="46" spans="1:21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dataConsolidate/>
  <mergeCells count="56">
    <mergeCell ref="B26:F26"/>
    <mergeCell ref="B28:D28"/>
    <mergeCell ref="E28:F28"/>
    <mergeCell ref="B29:D29"/>
    <mergeCell ref="E29:F29"/>
    <mergeCell ref="C24:D24"/>
    <mergeCell ref="E39:F39"/>
    <mergeCell ref="B27:D27"/>
    <mergeCell ref="E27:F27"/>
    <mergeCell ref="B30:D30"/>
    <mergeCell ref="E30:F30"/>
    <mergeCell ref="B32:F32"/>
    <mergeCell ref="B33:C33"/>
    <mergeCell ref="D33:F33"/>
    <mergeCell ref="B25:D25"/>
    <mergeCell ref="E25:F25"/>
    <mergeCell ref="B17:B24"/>
    <mergeCell ref="C17:D17"/>
    <mergeCell ref="E17:F17"/>
    <mergeCell ref="C18:D18"/>
    <mergeCell ref="E18:F18"/>
    <mergeCell ref="C22:D22"/>
    <mergeCell ref="E22:F22"/>
    <mergeCell ref="C23:D23"/>
    <mergeCell ref="E13:F13"/>
    <mergeCell ref="C14:D14"/>
    <mergeCell ref="E14:F14"/>
    <mergeCell ref="C15:D15"/>
    <mergeCell ref="E15:F15"/>
    <mergeCell ref="C19:D19"/>
    <mergeCell ref="E19:F19"/>
    <mergeCell ref="C20:D20"/>
    <mergeCell ref="E20:F20"/>
    <mergeCell ref="C21:D21"/>
    <mergeCell ref="E21:F21"/>
    <mergeCell ref="C8:D8"/>
    <mergeCell ref="C9:D9"/>
    <mergeCell ref="B10:B16"/>
    <mergeCell ref="C10:D10"/>
    <mergeCell ref="C13:D13"/>
    <mergeCell ref="C1:D1"/>
    <mergeCell ref="C2:D2"/>
    <mergeCell ref="B4:F4"/>
    <mergeCell ref="G4:G30"/>
    <mergeCell ref="P4:Q4"/>
    <mergeCell ref="C5:D5"/>
    <mergeCell ref="E5:F5"/>
    <mergeCell ref="B6:B8"/>
    <mergeCell ref="E6:F6"/>
    <mergeCell ref="E7:F7"/>
    <mergeCell ref="E10:F10"/>
    <mergeCell ref="C11:D11"/>
    <mergeCell ref="E11:F11"/>
    <mergeCell ref="C12:D12"/>
    <mergeCell ref="E12:F12"/>
    <mergeCell ref="C16:D16"/>
  </mergeCells>
  <dataValidations count="1">
    <dataValidation type="list" allowBlank="1" showInputMessage="1" showErrorMessage="1" sqref="E28:F28" xr:uid="{908D1DE0-9FA5-4745-A4CC-F94FCD6F5D01}">
      <formula1>"70% , 100%"</formula1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301D-0AF2-4322-990D-F945694C34A0}">
  <sheetPr>
    <pageSetUpPr fitToPage="1"/>
  </sheetPr>
  <dimension ref="A1:U46"/>
  <sheetViews>
    <sheetView showGridLines="0" zoomScale="70" zoomScaleNormal="70" zoomScalePageLayoutView="85" workbookViewId="0">
      <selection activeCell="E28" sqref="E28:F28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45.85546875" customWidth="1"/>
    <col min="5" max="5" width="36.42578125" customWidth="1"/>
    <col min="6" max="6" width="30.85546875" customWidth="1"/>
    <col min="7" max="7" width="5.7109375" customWidth="1"/>
    <col min="16" max="16" width="26.85546875" hidden="1" customWidth="1" outlineLevel="1"/>
    <col min="17" max="17" width="23.140625" hidden="1" customWidth="1" outlineLevel="1"/>
    <col min="18" max="18" width="28.140625" customWidth="1" collapsed="1"/>
  </cols>
  <sheetData>
    <row r="1" spans="1:21" s="14" customFormat="1" ht="23.1" customHeight="1" x14ac:dyDescent="0.2">
      <c r="A1" s="13"/>
      <c r="B1" s="24" t="s">
        <v>9</v>
      </c>
      <c r="C1" s="184"/>
      <c r="D1" s="185"/>
      <c r="E1" s="17"/>
      <c r="R1" s="74"/>
    </row>
    <row r="2" spans="1:21" s="14" customFormat="1" ht="23.1" customHeight="1" thickBot="1" x14ac:dyDescent="0.25">
      <c r="A2" s="13"/>
      <c r="B2" s="25" t="s">
        <v>10</v>
      </c>
      <c r="C2" s="186"/>
      <c r="D2" s="187"/>
      <c r="E2" s="17"/>
      <c r="R2" s="74"/>
    </row>
    <row r="3" spans="1:21" s="14" customFormat="1" ht="30" customHeight="1" thickBot="1" x14ac:dyDescent="0.25">
      <c r="A3" s="13"/>
      <c r="B3" s="15"/>
      <c r="R3" s="74"/>
    </row>
    <row r="4" spans="1:21" ht="35.1" customHeight="1" thickBot="1" x14ac:dyDescent="0.3">
      <c r="B4" s="165" t="s">
        <v>110</v>
      </c>
      <c r="C4" s="166"/>
      <c r="D4" s="166"/>
      <c r="E4" s="166"/>
      <c r="F4" s="193"/>
      <c r="G4" s="174"/>
      <c r="P4" s="169" t="s">
        <v>106</v>
      </c>
      <c r="Q4" s="170"/>
      <c r="R4" s="70"/>
      <c r="S4" s="70"/>
      <c r="T4" s="70"/>
      <c r="U4" s="70"/>
    </row>
    <row r="5" spans="1:21" s="16" customFormat="1" ht="45.6" customHeight="1" thickBot="1" x14ac:dyDescent="0.3">
      <c r="A5" s="11"/>
      <c r="B5" s="8" t="s">
        <v>5</v>
      </c>
      <c r="C5" s="190" t="s">
        <v>101</v>
      </c>
      <c r="D5" s="191"/>
      <c r="E5" s="194" t="s">
        <v>102</v>
      </c>
      <c r="F5" s="195"/>
      <c r="G5" s="174"/>
      <c r="P5" s="139" t="s">
        <v>108</v>
      </c>
      <c r="Q5" s="140">
        <f>65000*D7</f>
        <v>0</v>
      </c>
      <c r="R5" s="71"/>
      <c r="S5" s="71"/>
      <c r="T5" s="71"/>
      <c r="U5" s="71"/>
    </row>
    <row r="6" spans="1:21" ht="30" customHeight="1" x14ac:dyDescent="0.25">
      <c r="B6" s="171" t="s">
        <v>27</v>
      </c>
      <c r="C6" s="7"/>
      <c r="D6" s="9" t="s">
        <v>24</v>
      </c>
      <c r="E6" s="202" t="s">
        <v>114</v>
      </c>
      <c r="F6" s="203"/>
      <c r="G6" s="174"/>
      <c r="P6" s="139" t="s">
        <v>105</v>
      </c>
      <c r="Q6" s="141">
        <f>Q9*0.5</f>
        <v>50000</v>
      </c>
      <c r="R6" s="70"/>
      <c r="S6" s="70"/>
      <c r="T6" s="70"/>
      <c r="U6" s="70"/>
    </row>
    <row r="7" spans="1:21" ht="30" customHeight="1" x14ac:dyDescent="0.25">
      <c r="B7" s="172"/>
      <c r="C7" s="50" t="s">
        <v>81</v>
      </c>
      <c r="D7" s="6">
        <v>0</v>
      </c>
      <c r="E7" s="204">
        <v>0</v>
      </c>
      <c r="F7" s="205"/>
      <c r="G7" s="174"/>
      <c r="P7" s="139" t="s">
        <v>107</v>
      </c>
      <c r="Q7" s="144">
        <v>0.2</v>
      </c>
      <c r="R7" s="70"/>
      <c r="S7" s="70"/>
      <c r="T7" s="70"/>
      <c r="U7" s="70"/>
    </row>
    <row r="8" spans="1:21" ht="39" customHeight="1" thickBot="1" x14ac:dyDescent="0.3">
      <c r="B8" s="173"/>
      <c r="C8" s="192" t="s">
        <v>89</v>
      </c>
      <c r="D8" s="192"/>
      <c r="E8" s="54" t="s">
        <v>55</v>
      </c>
      <c r="F8" s="55">
        <f>IF(E7&lt;Q5,E7,Q5)</f>
        <v>0</v>
      </c>
      <c r="G8" s="174"/>
      <c r="P8" s="139" t="s">
        <v>117</v>
      </c>
      <c r="Q8" s="141" t="s">
        <v>118</v>
      </c>
      <c r="R8" s="70"/>
      <c r="S8" s="70"/>
      <c r="T8" s="70"/>
      <c r="U8" s="70"/>
    </row>
    <row r="9" spans="1:21" ht="54" customHeight="1" thickBot="1" x14ac:dyDescent="0.3">
      <c r="B9" s="56" t="s">
        <v>50</v>
      </c>
      <c r="C9" s="188" t="s">
        <v>93</v>
      </c>
      <c r="D9" s="189"/>
      <c r="E9" s="54" t="s">
        <v>55</v>
      </c>
      <c r="F9" s="57">
        <f>F8*Q7</f>
        <v>0</v>
      </c>
      <c r="G9" s="174"/>
      <c r="P9" s="142" t="s">
        <v>99</v>
      </c>
      <c r="Q9" s="143">
        <v>100000</v>
      </c>
      <c r="R9" s="70"/>
      <c r="S9" s="70"/>
      <c r="T9" s="70"/>
      <c r="U9" s="70"/>
    </row>
    <row r="10" spans="1:21" ht="41.25" customHeight="1" x14ac:dyDescent="0.25">
      <c r="B10" s="171" t="s">
        <v>113</v>
      </c>
      <c r="C10" s="177" t="s">
        <v>23</v>
      </c>
      <c r="D10" s="179"/>
      <c r="E10" s="177">
        <v>0</v>
      </c>
      <c r="F10" s="178"/>
      <c r="G10" s="174"/>
      <c r="P10" s="58"/>
      <c r="R10" s="70"/>
      <c r="S10" s="70"/>
      <c r="T10" s="70"/>
      <c r="U10" s="70"/>
    </row>
    <row r="11" spans="1:21" ht="30" customHeight="1" x14ac:dyDescent="0.25">
      <c r="B11" s="172"/>
      <c r="C11" s="177" t="s">
        <v>23</v>
      </c>
      <c r="D11" s="179"/>
      <c r="E11" s="177">
        <v>0</v>
      </c>
      <c r="F11" s="178"/>
      <c r="G11" s="174"/>
      <c r="P11" s="148"/>
      <c r="R11" s="70"/>
      <c r="S11" s="70"/>
      <c r="T11" s="70"/>
      <c r="U11" s="70"/>
    </row>
    <row r="12" spans="1:21" ht="30" customHeight="1" x14ac:dyDescent="0.25">
      <c r="B12" s="172"/>
      <c r="C12" s="177" t="s">
        <v>23</v>
      </c>
      <c r="D12" s="179"/>
      <c r="E12" s="177">
        <v>0</v>
      </c>
      <c r="F12" s="178"/>
      <c r="G12" s="174"/>
      <c r="P12" s="149"/>
      <c r="R12" s="70"/>
      <c r="S12" s="70"/>
      <c r="T12" s="70"/>
      <c r="U12" s="70"/>
    </row>
    <row r="13" spans="1:21" ht="30" customHeight="1" x14ac:dyDescent="0.25">
      <c r="B13" s="172"/>
      <c r="C13" s="177" t="s">
        <v>23</v>
      </c>
      <c r="D13" s="179"/>
      <c r="E13" s="177">
        <v>0</v>
      </c>
      <c r="F13" s="178"/>
      <c r="G13" s="174"/>
      <c r="P13" s="70"/>
      <c r="R13" s="70"/>
      <c r="S13" s="70"/>
      <c r="T13" s="70"/>
      <c r="U13" s="70"/>
    </row>
    <row r="14" spans="1:21" ht="30" customHeight="1" x14ac:dyDescent="0.25">
      <c r="B14" s="172"/>
      <c r="C14" s="177" t="s">
        <v>23</v>
      </c>
      <c r="D14" s="179"/>
      <c r="E14" s="177">
        <v>0</v>
      </c>
      <c r="F14" s="178"/>
      <c r="G14" s="174"/>
      <c r="P14" s="70"/>
      <c r="R14" s="70"/>
      <c r="S14" s="70"/>
      <c r="T14" s="70"/>
      <c r="U14" s="70"/>
    </row>
    <row r="15" spans="1:21" ht="30" customHeight="1" x14ac:dyDescent="0.25">
      <c r="B15" s="172"/>
      <c r="C15" s="180" t="s">
        <v>28</v>
      </c>
      <c r="D15" s="181"/>
      <c r="E15" s="180">
        <f>SUM(E10:F14)</f>
        <v>0</v>
      </c>
      <c r="F15" s="201"/>
      <c r="G15" s="174"/>
      <c r="P15" s="70"/>
      <c r="R15" s="70"/>
      <c r="S15" s="70"/>
      <c r="T15" s="70"/>
      <c r="U15" s="70"/>
    </row>
    <row r="16" spans="1:21" ht="49.5" customHeight="1" thickBot="1" x14ac:dyDescent="0.3">
      <c r="B16" s="173"/>
      <c r="C16" s="175"/>
      <c r="D16" s="176"/>
      <c r="E16" s="54" t="s">
        <v>55</v>
      </c>
      <c r="F16" s="59">
        <f>IF(E15&lt;Q9,E15,Q9)</f>
        <v>0</v>
      </c>
      <c r="G16" s="174"/>
      <c r="P16" s="70"/>
      <c r="R16" s="70"/>
      <c r="S16" s="70"/>
      <c r="T16" s="70"/>
      <c r="U16" s="70"/>
    </row>
    <row r="17" spans="1:21" ht="42" customHeight="1" x14ac:dyDescent="0.25">
      <c r="B17" s="171" t="s">
        <v>104</v>
      </c>
      <c r="C17" s="177" t="s">
        <v>23</v>
      </c>
      <c r="D17" s="179"/>
      <c r="E17" s="177">
        <v>0</v>
      </c>
      <c r="F17" s="178"/>
      <c r="G17" s="174"/>
      <c r="P17" s="58"/>
      <c r="R17" s="70"/>
      <c r="S17" s="70"/>
      <c r="T17" s="70"/>
      <c r="U17" s="70"/>
    </row>
    <row r="18" spans="1:21" ht="42" customHeight="1" x14ac:dyDescent="0.25">
      <c r="B18" s="172"/>
      <c r="C18" s="177" t="s">
        <v>23</v>
      </c>
      <c r="D18" s="179"/>
      <c r="E18" s="177">
        <v>0</v>
      </c>
      <c r="F18" s="178"/>
      <c r="G18" s="174"/>
      <c r="P18" s="58"/>
      <c r="R18" s="70"/>
      <c r="S18" s="70"/>
      <c r="T18" s="70"/>
      <c r="U18" s="70"/>
    </row>
    <row r="19" spans="1:21" ht="42" customHeight="1" x14ac:dyDescent="0.25">
      <c r="B19" s="172"/>
      <c r="C19" s="177" t="s">
        <v>23</v>
      </c>
      <c r="D19" s="179"/>
      <c r="E19" s="177">
        <v>0</v>
      </c>
      <c r="F19" s="178"/>
      <c r="G19" s="174"/>
      <c r="P19" s="58"/>
      <c r="R19" s="70"/>
      <c r="S19" s="70"/>
      <c r="T19" s="70"/>
      <c r="U19" s="70"/>
    </row>
    <row r="20" spans="1:21" ht="42" customHeight="1" x14ac:dyDescent="0.25">
      <c r="B20" s="172"/>
      <c r="C20" s="177" t="s">
        <v>23</v>
      </c>
      <c r="D20" s="179"/>
      <c r="E20" s="177">
        <v>0</v>
      </c>
      <c r="F20" s="178"/>
      <c r="G20" s="174"/>
      <c r="P20" s="58"/>
      <c r="R20" s="70"/>
      <c r="S20" s="70"/>
      <c r="T20" s="70"/>
      <c r="U20" s="70"/>
    </row>
    <row r="21" spans="1:21" ht="42" customHeight="1" x14ac:dyDescent="0.25">
      <c r="B21" s="172"/>
      <c r="C21" s="177" t="s">
        <v>23</v>
      </c>
      <c r="D21" s="179"/>
      <c r="E21" s="177">
        <v>0</v>
      </c>
      <c r="F21" s="178"/>
      <c r="G21" s="174"/>
      <c r="P21" s="58"/>
      <c r="R21" s="70"/>
      <c r="S21" s="70"/>
      <c r="T21" s="70"/>
      <c r="U21" s="70"/>
    </row>
    <row r="22" spans="1:21" ht="30" customHeight="1" x14ac:dyDescent="0.25">
      <c r="B22" s="172"/>
      <c r="C22" s="180" t="s">
        <v>28</v>
      </c>
      <c r="D22" s="181"/>
      <c r="E22" s="180">
        <f>SUM(E17:F21)</f>
        <v>0</v>
      </c>
      <c r="F22" s="201"/>
      <c r="G22" s="174"/>
      <c r="P22" s="58"/>
      <c r="R22" s="70"/>
      <c r="S22" s="70"/>
      <c r="T22" s="70"/>
      <c r="U22" s="70"/>
    </row>
    <row r="23" spans="1:21" ht="40.5" hidden="1" customHeight="1" x14ac:dyDescent="0.25">
      <c r="B23" s="172"/>
      <c r="C23" s="206" t="s">
        <v>119</v>
      </c>
      <c r="D23" s="207"/>
      <c r="E23" s="150">
        <f>(F16+F9+F8)*0.5</f>
        <v>0</v>
      </c>
      <c r="F23" s="151">
        <f>IF(E22&lt;E23,E22,E23)</f>
        <v>0</v>
      </c>
      <c r="G23" s="174"/>
      <c r="P23" s="58"/>
      <c r="R23" s="70"/>
      <c r="S23" s="70"/>
      <c r="T23" s="70"/>
      <c r="U23" s="70"/>
    </row>
    <row r="24" spans="1:21" ht="49.5" customHeight="1" thickBot="1" x14ac:dyDescent="0.3">
      <c r="B24" s="173"/>
      <c r="C24" s="182" t="s">
        <v>120</v>
      </c>
      <c r="D24" s="183"/>
      <c r="E24" s="54" t="s">
        <v>55</v>
      </c>
      <c r="F24" s="59">
        <f>IF(F23&lt;Q6,F23,Q6)</f>
        <v>0</v>
      </c>
      <c r="G24" s="174"/>
      <c r="P24" s="58"/>
      <c r="R24" s="70"/>
      <c r="S24" s="70"/>
      <c r="T24" s="70"/>
      <c r="U24" s="70"/>
    </row>
    <row r="25" spans="1:21" ht="49.5" customHeight="1" thickBot="1" x14ac:dyDescent="0.3">
      <c r="B25" s="196" t="s">
        <v>116</v>
      </c>
      <c r="C25" s="197"/>
      <c r="D25" s="198"/>
      <c r="E25" s="199">
        <f>E7+F9+E15+E22</f>
        <v>0</v>
      </c>
      <c r="F25" s="200"/>
      <c r="G25" s="174"/>
      <c r="P25" s="58"/>
      <c r="R25" s="70"/>
      <c r="S25" s="70"/>
      <c r="T25" s="70"/>
      <c r="U25" s="70"/>
    </row>
    <row r="26" spans="1:21" ht="49.5" customHeight="1" thickBot="1" x14ac:dyDescent="0.3">
      <c r="B26" s="214"/>
      <c r="C26" s="215"/>
      <c r="D26" s="215"/>
      <c r="E26" s="215"/>
      <c r="F26" s="216"/>
      <c r="G26" s="174"/>
      <c r="P26" s="58"/>
      <c r="R26" s="70"/>
      <c r="S26" s="70"/>
      <c r="T26" s="70"/>
      <c r="U26" s="70"/>
    </row>
    <row r="27" spans="1:21" s="3" customFormat="1" ht="50.1" customHeight="1" x14ac:dyDescent="0.25">
      <c r="A27" s="12"/>
      <c r="B27" s="304" t="s">
        <v>115</v>
      </c>
      <c r="C27" s="305"/>
      <c r="D27" s="305"/>
      <c r="E27" s="306">
        <f>F16+F9+F8+F24</f>
        <v>0</v>
      </c>
      <c r="F27" s="307"/>
      <c r="G27" s="174"/>
      <c r="P27" s="73"/>
      <c r="R27" s="72"/>
      <c r="S27" s="73"/>
      <c r="T27" s="73"/>
      <c r="U27" s="73"/>
    </row>
    <row r="28" spans="1:21" s="3" customFormat="1" ht="50.1" customHeight="1" x14ac:dyDescent="0.25">
      <c r="A28" s="12"/>
      <c r="B28" s="308" t="s">
        <v>123</v>
      </c>
      <c r="C28" s="309"/>
      <c r="D28" s="309"/>
      <c r="E28" s="314"/>
      <c r="F28" s="315"/>
      <c r="G28" s="174"/>
      <c r="P28" s="73"/>
      <c r="R28" s="72"/>
      <c r="S28" s="73"/>
      <c r="T28" s="73"/>
      <c r="U28" s="73"/>
    </row>
    <row r="29" spans="1:21" s="3" customFormat="1" ht="50.1" customHeight="1" thickBot="1" x14ac:dyDescent="0.3">
      <c r="A29" s="12"/>
      <c r="B29" s="310" t="s">
        <v>122</v>
      </c>
      <c r="C29" s="311"/>
      <c r="D29" s="311"/>
      <c r="E29" s="208">
        <f>E27*E28</f>
        <v>0</v>
      </c>
      <c r="F29" s="209"/>
      <c r="G29" s="174"/>
      <c r="P29" s="73"/>
      <c r="R29" s="72"/>
      <c r="S29" s="73"/>
      <c r="T29" s="73"/>
      <c r="U29" s="73"/>
    </row>
    <row r="30" spans="1:21" ht="66.75" customHeight="1" thickBot="1" x14ac:dyDescent="0.3">
      <c r="B30" s="221" t="s">
        <v>112</v>
      </c>
      <c r="C30" s="222"/>
      <c r="D30" s="222"/>
      <c r="E30" s="223">
        <f>IF(E29&lt;Q9,E29,Q9)</f>
        <v>0</v>
      </c>
      <c r="F30" s="224"/>
      <c r="G30" s="174"/>
      <c r="P30" s="70"/>
      <c r="R30" s="70"/>
      <c r="S30" s="70"/>
      <c r="T30" s="70"/>
      <c r="U30" s="70"/>
    </row>
    <row r="31" spans="1:21" ht="30" customHeight="1" thickBot="1" x14ac:dyDescent="0.3">
      <c r="B31" s="20"/>
      <c r="C31" s="20"/>
      <c r="D31" s="20"/>
      <c r="E31" s="18"/>
      <c r="F31" s="18"/>
      <c r="G31" s="16"/>
      <c r="P31" s="70"/>
      <c r="R31" s="70"/>
      <c r="S31" s="70"/>
      <c r="T31" s="70"/>
      <c r="U31" s="70"/>
    </row>
    <row r="32" spans="1:21" s="3" customFormat="1" ht="30" customHeight="1" thickBot="1" x14ac:dyDescent="0.3">
      <c r="A32" s="12"/>
      <c r="B32" s="165" t="s">
        <v>85</v>
      </c>
      <c r="C32" s="166"/>
      <c r="D32" s="166"/>
      <c r="E32" s="166"/>
      <c r="F32" s="166"/>
      <c r="G32" s="5"/>
      <c r="P32" s="73"/>
      <c r="R32" s="73"/>
      <c r="S32" s="73"/>
      <c r="T32" s="73"/>
      <c r="U32" s="73"/>
    </row>
    <row r="33" spans="1:21" ht="30" customHeight="1" thickBot="1" x14ac:dyDescent="0.35">
      <c r="B33" s="167" t="s">
        <v>84</v>
      </c>
      <c r="C33" s="168"/>
      <c r="D33" s="161" t="s">
        <v>90</v>
      </c>
      <c r="E33" s="162"/>
      <c r="F33" s="162"/>
      <c r="G33" s="2"/>
      <c r="H33" s="1"/>
      <c r="I33" s="2"/>
      <c r="J33" s="2"/>
      <c r="K33" s="2"/>
      <c r="L33" s="1"/>
      <c r="M33" s="2"/>
      <c r="N33" s="2"/>
      <c r="O33" s="2"/>
      <c r="P33" s="75"/>
      <c r="Q33" s="2"/>
      <c r="R33" s="2"/>
      <c r="S33" s="2"/>
      <c r="T33" s="70"/>
      <c r="U33" s="70"/>
    </row>
    <row r="34" spans="1:21" ht="30" customHeight="1" x14ac:dyDescent="0.25">
      <c r="B34" s="60" t="s">
        <v>51</v>
      </c>
      <c r="C34" s="61">
        <f>C35+C36</f>
        <v>0</v>
      </c>
      <c r="D34" s="134"/>
      <c r="E34" s="136" t="s">
        <v>111</v>
      </c>
      <c r="F34" s="137" t="s">
        <v>52</v>
      </c>
      <c r="P34" s="70"/>
      <c r="R34" s="70"/>
      <c r="S34" s="70"/>
      <c r="T34" s="70"/>
      <c r="U34" s="70"/>
    </row>
    <row r="35" spans="1:21" s="3" customFormat="1" ht="35.1" customHeight="1" x14ac:dyDescent="0.25">
      <c r="A35" s="12"/>
      <c r="B35" s="62" t="s">
        <v>11</v>
      </c>
      <c r="C35" s="63">
        <f>E30</f>
        <v>0</v>
      </c>
      <c r="D35" s="64" t="s">
        <v>53</v>
      </c>
      <c r="E35" s="135">
        <v>0</v>
      </c>
      <c r="F35" s="84">
        <f>E7-E35</f>
        <v>0</v>
      </c>
      <c r="G35"/>
      <c r="H35"/>
      <c r="I35"/>
      <c r="J35"/>
      <c r="K35"/>
      <c r="L35"/>
      <c r="M35"/>
      <c r="N35"/>
      <c r="O35"/>
      <c r="P35" s="70"/>
      <c r="Q35"/>
      <c r="R35" s="70"/>
      <c r="S35" s="70"/>
      <c r="T35" s="73"/>
      <c r="U35" s="73"/>
    </row>
    <row r="36" spans="1:21" ht="35.1" customHeight="1" x14ac:dyDescent="0.25">
      <c r="B36" s="62" t="s">
        <v>31</v>
      </c>
      <c r="C36" s="81">
        <v>0</v>
      </c>
      <c r="D36" s="64" t="s">
        <v>25</v>
      </c>
      <c r="E36" s="81">
        <v>0</v>
      </c>
      <c r="F36" s="84">
        <f>F9-E36</f>
        <v>0</v>
      </c>
      <c r="G36" s="3"/>
      <c r="H36" s="3"/>
      <c r="I36" s="3"/>
      <c r="J36" s="3"/>
      <c r="K36" s="3"/>
      <c r="L36" s="3"/>
      <c r="M36" s="3"/>
      <c r="N36" s="3"/>
      <c r="O36" s="3"/>
      <c r="P36" s="73"/>
      <c r="Q36" s="3"/>
      <c r="R36" s="73"/>
      <c r="S36" s="73"/>
      <c r="T36" s="70"/>
      <c r="U36" s="70"/>
    </row>
    <row r="37" spans="1:21" ht="35.1" customHeight="1" x14ac:dyDescent="0.25">
      <c r="B37" s="60" t="s">
        <v>7</v>
      </c>
      <c r="C37" s="82">
        <v>0</v>
      </c>
      <c r="D37" s="64" t="s">
        <v>121</v>
      </c>
      <c r="E37" s="81">
        <v>0</v>
      </c>
      <c r="F37" s="84">
        <f>E15-E37</f>
        <v>0</v>
      </c>
      <c r="R37" s="70"/>
      <c r="S37" s="70"/>
      <c r="T37" s="70"/>
      <c r="U37" s="70"/>
    </row>
    <row r="38" spans="1:21" ht="35.1" customHeight="1" thickBot="1" x14ac:dyDescent="0.3">
      <c r="B38" s="65" t="s">
        <v>54</v>
      </c>
      <c r="C38" s="83">
        <v>0</v>
      </c>
      <c r="D38" s="145" t="s">
        <v>56</v>
      </c>
      <c r="E38" s="81">
        <v>0</v>
      </c>
      <c r="F38" s="84">
        <f>E22-E38</f>
        <v>0</v>
      </c>
      <c r="R38" s="70"/>
      <c r="S38" s="70"/>
      <c r="T38" s="70"/>
      <c r="U38" s="70"/>
    </row>
    <row r="39" spans="1:21" ht="35.1" customHeight="1" thickBot="1" x14ac:dyDescent="0.3">
      <c r="B39" s="69" t="s">
        <v>74</v>
      </c>
      <c r="C39" s="66">
        <f>C34+C37+C38</f>
        <v>0</v>
      </c>
      <c r="D39" s="69" t="s">
        <v>29</v>
      </c>
      <c r="E39" s="163">
        <f>SUM(E35:F38)</f>
        <v>0</v>
      </c>
      <c r="F39" s="164"/>
      <c r="R39" s="70"/>
      <c r="S39" s="70"/>
      <c r="T39" s="70"/>
      <c r="U39" s="70"/>
    </row>
    <row r="40" spans="1:21" ht="35.1" customHeight="1" x14ac:dyDescent="0.25"/>
    <row r="41" spans="1:21" ht="35.1" customHeight="1" x14ac:dyDescent="0.25"/>
    <row r="42" spans="1:21" ht="35.1" customHeight="1" x14ac:dyDescent="0.25"/>
    <row r="43" spans="1:21" ht="35.1" customHeight="1" x14ac:dyDescent="0.25"/>
    <row r="44" spans="1:21" ht="35.1" customHeight="1" x14ac:dyDescent="0.25"/>
    <row r="45" spans="1:21" ht="35.1" customHeight="1" x14ac:dyDescent="0.25"/>
    <row r="46" spans="1:21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dataConsolidate/>
  <mergeCells count="56">
    <mergeCell ref="B26:F26"/>
    <mergeCell ref="B28:D28"/>
    <mergeCell ref="E28:F28"/>
    <mergeCell ref="B29:D29"/>
    <mergeCell ref="E29:F29"/>
    <mergeCell ref="C24:D24"/>
    <mergeCell ref="E39:F39"/>
    <mergeCell ref="B27:D27"/>
    <mergeCell ref="E27:F27"/>
    <mergeCell ref="B30:D30"/>
    <mergeCell ref="E30:F30"/>
    <mergeCell ref="B32:F32"/>
    <mergeCell ref="B33:C33"/>
    <mergeCell ref="D33:F33"/>
    <mergeCell ref="B25:D25"/>
    <mergeCell ref="E25:F25"/>
    <mergeCell ref="B17:B24"/>
    <mergeCell ref="C17:D17"/>
    <mergeCell ref="E17:F17"/>
    <mergeCell ref="C18:D18"/>
    <mergeCell ref="E18:F18"/>
    <mergeCell ref="C22:D22"/>
    <mergeCell ref="E22:F22"/>
    <mergeCell ref="C23:D23"/>
    <mergeCell ref="E13:F13"/>
    <mergeCell ref="C14:D14"/>
    <mergeCell ref="E14:F14"/>
    <mergeCell ref="C15:D15"/>
    <mergeCell ref="E15:F15"/>
    <mergeCell ref="C19:D19"/>
    <mergeCell ref="E19:F19"/>
    <mergeCell ref="C20:D20"/>
    <mergeCell ref="E20:F20"/>
    <mergeCell ref="C21:D21"/>
    <mergeCell ref="E21:F21"/>
    <mergeCell ref="C8:D8"/>
    <mergeCell ref="C9:D9"/>
    <mergeCell ref="B10:B16"/>
    <mergeCell ref="C10:D10"/>
    <mergeCell ref="C13:D13"/>
    <mergeCell ref="C1:D1"/>
    <mergeCell ref="C2:D2"/>
    <mergeCell ref="B4:F4"/>
    <mergeCell ref="G4:G30"/>
    <mergeCell ref="P4:Q4"/>
    <mergeCell ref="C5:D5"/>
    <mergeCell ref="E5:F5"/>
    <mergeCell ref="B6:B8"/>
    <mergeCell ref="E6:F6"/>
    <mergeCell ref="E7:F7"/>
    <mergeCell ref="E10:F10"/>
    <mergeCell ref="C11:D11"/>
    <mergeCell ref="E11:F11"/>
    <mergeCell ref="C12:D12"/>
    <mergeCell ref="E12:F12"/>
    <mergeCell ref="C16:D16"/>
  </mergeCells>
  <dataValidations count="1">
    <dataValidation type="list" allowBlank="1" showInputMessage="1" showErrorMessage="1" sqref="E28:F28" xr:uid="{09E279D9-B04D-431A-B377-2FEF9A2BE827}">
      <formula1>"70% , 100%"</formula1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6DA7F-E282-45AD-BBF2-76B3FE9C0E34}">
  <sheetPr>
    <pageSetUpPr fitToPage="1"/>
  </sheetPr>
  <dimension ref="A1:U46"/>
  <sheetViews>
    <sheetView showGridLines="0" zoomScale="70" zoomScaleNormal="70" zoomScalePageLayoutView="85" workbookViewId="0">
      <selection activeCell="E28" sqref="E28:F28"/>
    </sheetView>
  </sheetViews>
  <sheetFormatPr baseColWidth="10" defaultColWidth="1.140625" defaultRowHeight="15" outlineLevelCol="1" x14ac:dyDescent="0.25"/>
  <cols>
    <col min="1" max="1" width="5.7109375" style="10" customWidth="1"/>
    <col min="2" max="3" width="30.7109375" customWidth="1"/>
    <col min="4" max="4" width="45.85546875" customWidth="1"/>
    <col min="5" max="5" width="36.42578125" customWidth="1"/>
    <col min="6" max="6" width="30.85546875" customWidth="1"/>
    <col min="7" max="7" width="5.7109375" customWidth="1"/>
    <col min="16" max="16" width="26.85546875" hidden="1" customWidth="1" outlineLevel="1"/>
    <col min="17" max="17" width="23.140625" hidden="1" customWidth="1" outlineLevel="1"/>
    <col min="18" max="18" width="28.140625" customWidth="1" collapsed="1"/>
  </cols>
  <sheetData>
    <row r="1" spans="1:21" s="14" customFormat="1" ht="23.1" customHeight="1" x14ac:dyDescent="0.2">
      <c r="A1" s="13"/>
      <c r="B1" s="24" t="s">
        <v>9</v>
      </c>
      <c r="C1" s="184"/>
      <c r="D1" s="185"/>
      <c r="E1" s="17"/>
      <c r="R1" s="74"/>
    </row>
    <row r="2" spans="1:21" s="14" customFormat="1" ht="23.1" customHeight="1" thickBot="1" x14ac:dyDescent="0.25">
      <c r="A2" s="13"/>
      <c r="B2" s="25" t="s">
        <v>10</v>
      </c>
      <c r="C2" s="186"/>
      <c r="D2" s="187"/>
      <c r="E2" s="17"/>
      <c r="R2" s="74"/>
    </row>
    <row r="3" spans="1:21" s="14" customFormat="1" ht="30" customHeight="1" thickBot="1" x14ac:dyDescent="0.25">
      <c r="A3" s="13"/>
      <c r="B3" s="15"/>
      <c r="R3" s="74"/>
    </row>
    <row r="4" spans="1:21" ht="35.1" customHeight="1" thickBot="1" x14ac:dyDescent="0.3">
      <c r="B4" s="165" t="s">
        <v>110</v>
      </c>
      <c r="C4" s="166"/>
      <c r="D4" s="166"/>
      <c r="E4" s="166"/>
      <c r="F4" s="193"/>
      <c r="G4" s="174"/>
      <c r="P4" s="169" t="s">
        <v>106</v>
      </c>
      <c r="Q4" s="170"/>
      <c r="R4" s="70"/>
      <c r="S4" s="70"/>
      <c r="T4" s="70"/>
      <c r="U4" s="70"/>
    </row>
    <row r="5" spans="1:21" s="16" customFormat="1" ht="45.6" customHeight="1" thickBot="1" x14ac:dyDescent="0.3">
      <c r="A5" s="11"/>
      <c r="B5" s="8" t="s">
        <v>5</v>
      </c>
      <c r="C5" s="190" t="s">
        <v>101</v>
      </c>
      <c r="D5" s="191"/>
      <c r="E5" s="194" t="s">
        <v>102</v>
      </c>
      <c r="F5" s="195"/>
      <c r="G5" s="174"/>
      <c r="P5" s="139" t="s">
        <v>108</v>
      </c>
      <c r="Q5" s="140">
        <f>65000*D7</f>
        <v>0</v>
      </c>
      <c r="R5" s="71"/>
      <c r="S5" s="71"/>
      <c r="T5" s="71"/>
      <c r="U5" s="71"/>
    </row>
    <row r="6" spans="1:21" ht="30" customHeight="1" x14ac:dyDescent="0.25">
      <c r="B6" s="171" t="s">
        <v>27</v>
      </c>
      <c r="C6" s="7"/>
      <c r="D6" s="9" t="s">
        <v>24</v>
      </c>
      <c r="E6" s="202" t="s">
        <v>114</v>
      </c>
      <c r="F6" s="203"/>
      <c r="G6" s="174"/>
      <c r="P6" s="139" t="s">
        <v>105</v>
      </c>
      <c r="Q6" s="141">
        <f>Q9*0.5</f>
        <v>50000</v>
      </c>
      <c r="R6" s="70"/>
      <c r="S6" s="70"/>
      <c r="T6" s="70"/>
      <c r="U6" s="70"/>
    </row>
    <row r="7" spans="1:21" ht="30" customHeight="1" x14ac:dyDescent="0.25">
      <c r="B7" s="172"/>
      <c r="C7" s="50" t="s">
        <v>81</v>
      </c>
      <c r="D7" s="6">
        <v>0</v>
      </c>
      <c r="E7" s="204">
        <v>0</v>
      </c>
      <c r="F7" s="205"/>
      <c r="G7" s="174"/>
      <c r="P7" s="139" t="s">
        <v>107</v>
      </c>
      <c r="Q7" s="144">
        <v>0.2</v>
      </c>
      <c r="R7" s="70"/>
      <c r="S7" s="70"/>
      <c r="T7" s="70"/>
      <c r="U7" s="70"/>
    </row>
    <row r="8" spans="1:21" ht="39" customHeight="1" thickBot="1" x14ac:dyDescent="0.3">
      <c r="B8" s="173"/>
      <c r="C8" s="192" t="s">
        <v>89</v>
      </c>
      <c r="D8" s="192"/>
      <c r="E8" s="54" t="s">
        <v>55</v>
      </c>
      <c r="F8" s="55">
        <f>IF(E7&lt;Q5,E7,Q5)</f>
        <v>0</v>
      </c>
      <c r="G8" s="174"/>
      <c r="P8" s="139" t="s">
        <v>117</v>
      </c>
      <c r="Q8" s="141" t="s">
        <v>118</v>
      </c>
      <c r="R8" s="70"/>
      <c r="S8" s="70"/>
      <c r="T8" s="70"/>
      <c r="U8" s="70"/>
    </row>
    <row r="9" spans="1:21" ht="54" customHeight="1" thickBot="1" x14ac:dyDescent="0.3">
      <c r="B9" s="56" t="s">
        <v>50</v>
      </c>
      <c r="C9" s="188" t="s">
        <v>93</v>
      </c>
      <c r="D9" s="189"/>
      <c r="E9" s="54" t="s">
        <v>55</v>
      </c>
      <c r="F9" s="57">
        <f>F8*Q7</f>
        <v>0</v>
      </c>
      <c r="G9" s="174"/>
      <c r="P9" s="142" t="s">
        <v>99</v>
      </c>
      <c r="Q9" s="143">
        <v>100000</v>
      </c>
      <c r="R9" s="70"/>
      <c r="S9" s="70"/>
      <c r="T9" s="70"/>
      <c r="U9" s="70"/>
    </row>
    <row r="10" spans="1:21" ht="41.25" customHeight="1" x14ac:dyDescent="0.25">
      <c r="B10" s="171" t="s">
        <v>113</v>
      </c>
      <c r="C10" s="177" t="s">
        <v>23</v>
      </c>
      <c r="D10" s="179"/>
      <c r="E10" s="177">
        <v>0</v>
      </c>
      <c r="F10" s="178"/>
      <c r="G10" s="174"/>
      <c r="P10" s="58"/>
      <c r="R10" s="70"/>
      <c r="S10" s="70"/>
      <c r="T10" s="70"/>
      <c r="U10" s="70"/>
    </row>
    <row r="11" spans="1:21" ht="30" customHeight="1" x14ac:dyDescent="0.25">
      <c r="B11" s="172"/>
      <c r="C11" s="177" t="s">
        <v>23</v>
      </c>
      <c r="D11" s="179"/>
      <c r="E11" s="177">
        <v>0</v>
      </c>
      <c r="F11" s="178"/>
      <c r="G11" s="174"/>
      <c r="P11" s="148"/>
      <c r="R11" s="70"/>
      <c r="S11" s="70"/>
      <c r="T11" s="70"/>
      <c r="U11" s="70"/>
    </row>
    <row r="12" spans="1:21" ht="30" customHeight="1" x14ac:dyDescent="0.25">
      <c r="B12" s="172"/>
      <c r="C12" s="177" t="s">
        <v>23</v>
      </c>
      <c r="D12" s="179"/>
      <c r="E12" s="177">
        <v>0</v>
      </c>
      <c r="F12" s="178"/>
      <c r="G12" s="174"/>
      <c r="P12" s="149"/>
      <c r="R12" s="70"/>
      <c r="S12" s="70"/>
      <c r="T12" s="70"/>
      <c r="U12" s="70"/>
    </row>
    <row r="13" spans="1:21" ht="30" customHeight="1" x14ac:dyDescent="0.25">
      <c r="B13" s="172"/>
      <c r="C13" s="177" t="s">
        <v>23</v>
      </c>
      <c r="D13" s="179"/>
      <c r="E13" s="177">
        <v>0</v>
      </c>
      <c r="F13" s="178"/>
      <c r="G13" s="174"/>
      <c r="P13" s="70"/>
      <c r="R13" s="70"/>
      <c r="S13" s="70"/>
      <c r="T13" s="70"/>
      <c r="U13" s="70"/>
    </row>
    <row r="14" spans="1:21" ht="30" customHeight="1" x14ac:dyDescent="0.25">
      <c r="B14" s="172"/>
      <c r="C14" s="177" t="s">
        <v>23</v>
      </c>
      <c r="D14" s="179"/>
      <c r="E14" s="177">
        <v>0</v>
      </c>
      <c r="F14" s="178"/>
      <c r="G14" s="174"/>
      <c r="P14" s="70"/>
      <c r="R14" s="70"/>
      <c r="S14" s="70"/>
      <c r="T14" s="70"/>
      <c r="U14" s="70"/>
    </row>
    <row r="15" spans="1:21" ht="30" customHeight="1" x14ac:dyDescent="0.25">
      <c r="B15" s="172"/>
      <c r="C15" s="180" t="s">
        <v>28</v>
      </c>
      <c r="D15" s="181"/>
      <c r="E15" s="180">
        <f>SUM(E10:F14)</f>
        <v>0</v>
      </c>
      <c r="F15" s="201"/>
      <c r="G15" s="174"/>
      <c r="P15" s="70"/>
      <c r="R15" s="70"/>
      <c r="S15" s="70"/>
      <c r="T15" s="70"/>
      <c r="U15" s="70"/>
    </row>
    <row r="16" spans="1:21" ht="49.5" customHeight="1" thickBot="1" x14ac:dyDescent="0.3">
      <c r="B16" s="173"/>
      <c r="C16" s="175"/>
      <c r="D16" s="176"/>
      <c r="E16" s="54" t="s">
        <v>55</v>
      </c>
      <c r="F16" s="59">
        <f>IF(E15&lt;Q9,E15,Q9)</f>
        <v>0</v>
      </c>
      <c r="G16" s="174"/>
      <c r="P16" s="70"/>
      <c r="R16" s="70"/>
      <c r="S16" s="70"/>
      <c r="T16" s="70"/>
      <c r="U16" s="70"/>
    </row>
    <row r="17" spans="1:21" ht="42" customHeight="1" x14ac:dyDescent="0.25">
      <c r="B17" s="171" t="s">
        <v>104</v>
      </c>
      <c r="C17" s="177" t="s">
        <v>23</v>
      </c>
      <c r="D17" s="179"/>
      <c r="E17" s="177">
        <v>0</v>
      </c>
      <c r="F17" s="178"/>
      <c r="G17" s="174"/>
      <c r="P17" s="58"/>
      <c r="R17" s="70"/>
      <c r="S17" s="70"/>
      <c r="T17" s="70"/>
      <c r="U17" s="70"/>
    </row>
    <row r="18" spans="1:21" ht="42" customHeight="1" x14ac:dyDescent="0.25">
      <c r="B18" s="172"/>
      <c r="C18" s="177" t="s">
        <v>23</v>
      </c>
      <c r="D18" s="179"/>
      <c r="E18" s="177">
        <v>0</v>
      </c>
      <c r="F18" s="178"/>
      <c r="G18" s="174"/>
      <c r="P18" s="58"/>
      <c r="R18" s="70"/>
      <c r="S18" s="70"/>
      <c r="T18" s="70"/>
      <c r="U18" s="70"/>
    </row>
    <row r="19" spans="1:21" ht="42" customHeight="1" x14ac:dyDescent="0.25">
      <c r="B19" s="172"/>
      <c r="C19" s="177" t="s">
        <v>23</v>
      </c>
      <c r="D19" s="179"/>
      <c r="E19" s="177">
        <v>0</v>
      </c>
      <c r="F19" s="178"/>
      <c r="G19" s="174"/>
      <c r="P19" s="58"/>
      <c r="R19" s="70"/>
      <c r="S19" s="70"/>
      <c r="T19" s="70"/>
      <c r="U19" s="70"/>
    </row>
    <row r="20" spans="1:21" ht="42" customHeight="1" x14ac:dyDescent="0.25">
      <c r="B20" s="172"/>
      <c r="C20" s="177" t="s">
        <v>23</v>
      </c>
      <c r="D20" s="179"/>
      <c r="E20" s="177">
        <v>0</v>
      </c>
      <c r="F20" s="178"/>
      <c r="G20" s="174"/>
      <c r="P20" s="58"/>
      <c r="R20" s="70"/>
      <c r="S20" s="70"/>
      <c r="T20" s="70"/>
      <c r="U20" s="70"/>
    </row>
    <row r="21" spans="1:21" ht="42" customHeight="1" x14ac:dyDescent="0.25">
      <c r="B21" s="172"/>
      <c r="C21" s="177" t="s">
        <v>23</v>
      </c>
      <c r="D21" s="179"/>
      <c r="E21" s="177">
        <v>0</v>
      </c>
      <c r="F21" s="178"/>
      <c r="G21" s="174"/>
      <c r="P21" s="58"/>
      <c r="R21" s="70"/>
      <c r="S21" s="70"/>
      <c r="T21" s="70"/>
      <c r="U21" s="70"/>
    </row>
    <row r="22" spans="1:21" ht="30" customHeight="1" x14ac:dyDescent="0.25">
      <c r="B22" s="172"/>
      <c r="C22" s="180" t="s">
        <v>28</v>
      </c>
      <c r="D22" s="181"/>
      <c r="E22" s="180">
        <f>SUM(E17:F21)</f>
        <v>0</v>
      </c>
      <c r="F22" s="201"/>
      <c r="G22" s="174"/>
      <c r="P22" s="58"/>
      <c r="R22" s="70"/>
      <c r="S22" s="70"/>
      <c r="T22" s="70"/>
      <c r="U22" s="70"/>
    </row>
    <row r="23" spans="1:21" ht="40.5" hidden="1" customHeight="1" x14ac:dyDescent="0.25">
      <c r="B23" s="172"/>
      <c r="C23" s="206" t="s">
        <v>119</v>
      </c>
      <c r="D23" s="207"/>
      <c r="E23" s="150">
        <f>(F16+F9+F8)*0.5</f>
        <v>0</v>
      </c>
      <c r="F23" s="151">
        <f>IF(E22&lt;E23,E22,E23)</f>
        <v>0</v>
      </c>
      <c r="G23" s="174"/>
      <c r="P23" s="58"/>
      <c r="R23" s="70"/>
      <c r="S23" s="70"/>
      <c r="T23" s="70"/>
      <c r="U23" s="70"/>
    </row>
    <row r="24" spans="1:21" ht="49.5" customHeight="1" thickBot="1" x14ac:dyDescent="0.3">
      <c r="B24" s="173"/>
      <c r="C24" s="182" t="s">
        <v>120</v>
      </c>
      <c r="D24" s="183"/>
      <c r="E24" s="54" t="s">
        <v>55</v>
      </c>
      <c r="F24" s="59">
        <f>IF(F23&lt;Q6,F23,Q6)</f>
        <v>0</v>
      </c>
      <c r="G24" s="174"/>
      <c r="P24" s="58"/>
      <c r="R24" s="70"/>
      <c r="S24" s="70"/>
      <c r="T24" s="70"/>
      <c r="U24" s="70"/>
    </row>
    <row r="25" spans="1:21" ht="49.5" customHeight="1" thickBot="1" x14ac:dyDescent="0.3">
      <c r="B25" s="196" t="s">
        <v>116</v>
      </c>
      <c r="C25" s="197"/>
      <c r="D25" s="198"/>
      <c r="E25" s="199">
        <f>E7+F9+E15+E22</f>
        <v>0</v>
      </c>
      <c r="F25" s="200"/>
      <c r="G25" s="174"/>
      <c r="P25" s="58"/>
      <c r="R25" s="70"/>
      <c r="S25" s="70"/>
      <c r="T25" s="70"/>
      <c r="U25" s="70"/>
    </row>
    <row r="26" spans="1:21" ht="49.5" customHeight="1" thickBot="1" x14ac:dyDescent="0.3">
      <c r="B26" s="214"/>
      <c r="C26" s="215"/>
      <c r="D26" s="215"/>
      <c r="E26" s="215"/>
      <c r="F26" s="216"/>
      <c r="G26" s="174"/>
      <c r="P26" s="58"/>
      <c r="R26" s="70"/>
      <c r="S26" s="70"/>
      <c r="T26" s="70"/>
      <c r="U26" s="70"/>
    </row>
    <row r="27" spans="1:21" s="3" customFormat="1" ht="50.1" customHeight="1" x14ac:dyDescent="0.25">
      <c r="A27" s="12"/>
      <c r="B27" s="217" t="s">
        <v>115</v>
      </c>
      <c r="C27" s="218"/>
      <c r="D27" s="218"/>
      <c r="E27" s="219">
        <f>F16+F9+F8+F24</f>
        <v>0</v>
      </c>
      <c r="F27" s="220"/>
      <c r="G27" s="174"/>
      <c r="P27" s="73"/>
      <c r="R27" s="72"/>
      <c r="S27" s="73"/>
      <c r="T27" s="73"/>
      <c r="U27" s="73"/>
    </row>
    <row r="28" spans="1:21" s="3" customFormat="1" ht="50.1" customHeight="1" x14ac:dyDescent="0.25">
      <c r="A28" s="12"/>
      <c r="B28" s="212" t="s">
        <v>123</v>
      </c>
      <c r="C28" s="213"/>
      <c r="D28" s="213"/>
      <c r="E28" s="314"/>
      <c r="F28" s="315"/>
      <c r="G28" s="174"/>
      <c r="P28" s="73"/>
      <c r="R28" s="72"/>
      <c r="S28" s="73"/>
      <c r="T28" s="73"/>
      <c r="U28" s="73"/>
    </row>
    <row r="29" spans="1:21" s="3" customFormat="1" ht="50.1" customHeight="1" thickBot="1" x14ac:dyDescent="0.3">
      <c r="A29" s="12"/>
      <c r="B29" s="210" t="s">
        <v>122</v>
      </c>
      <c r="C29" s="211"/>
      <c r="D29" s="211"/>
      <c r="E29" s="208">
        <f>E27*E28</f>
        <v>0</v>
      </c>
      <c r="F29" s="209"/>
      <c r="G29" s="174"/>
      <c r="P29" s="73"/>
      <c r="R29" s="72"/>
      <c r="S29" s="73"/>
      <c r="T29" s="73"/>
      <c r="U29" s="73"/>
    </row>
    <row r="30" spans="1:21" ht="66.75" customHeight="1" thickBot="1" x14ac:dyDescent="0.3">
      <c r="B30" s="221" t="s">
        <v>112</v>
      </c>
      <c r="C30" s="222"/>
      <c r="D30" s="222"/>
      <c r="E30" s="223">
        <f>IF(E29&lt;Q9,E29,Q9)</f>
        <v>0</v>
      </c>
      <c r="F30" s="224"/>
      <c r="G30" s="174"/>
      <c r="P30" s="70"/>
      <c r="R30" s="70"/>
      <c r="S30" s="70"/>
      <c r="T30" s="70"/>
      <c r="U30" s="70"/>
    </row>
    <row r="31" spans="1:21" ht="30" customHeight="1" thickBot="1" x14ac:dyDescent="0.3">
      <c r="B31" s="20"/>
      <c r="C31" s="20"/>
      <c r="D31" s="20"/>
      <c r="E31" s="18"/>
      <c r="F31" s="18"/>
      <c r="G31" s="16"/>
      <c r="P31" s="70"/>
      <c r="R31" s="70"/>
      <c r="S31" s="70"/>
      <c r="T31" s="70"/>
      <c r="U31" s="70"/>
    </row>
    <row r="32" spans="1:21" s="3" customFormat="1" ht="30" customHeight="1" thickBot="1" x14ac:dyDescent="0.3">
      <c r="A32" s="12"/>
      <c r="B32" s="165" t="s">
        <v>85</v>
      </c>
      <c r="C32" s="166"/>
      <c r="D32" s="166"/>
      <c r="E32" s="166"/>
      <c r="F32" s="166"/>
      <c r="G32" s="5"/>
      <c r="P32" s="73"/>
      <c r="R32" s="73"/>
      <c r="S32" s="73"/>
      <c r="T32" s="73"/>
      <c r="U32" s="73"/>
    </row>
    <row r="33" spans="1:21" ht="30" customHeight="1" thickBot="1" x14ac:dyDescent="0.35">
      <c r="B33" s="167" t="s">
        <v>84</v>
      </c>
      <c r="C33" s="168"/>
      <c r="D33" s="161" t="s">
        <v>90</v>
      </c>
      <c r="E33" s="162"/>
      <c r="F33" s="162"/>
      <c r="G33" s="2"/>
      <c r="H33" s="1"/>
      <c r="I33" s="2"/>
      <c r="J33" s="2"/>
      <c r="K33" s="2"/>
      <c r="L33" s="1"/>
      <c r="M33" s="2"/>
      <c r="N33" s="2"/>
      <c r="O33" s="2"/>
      <c r="P33" s="75"/>
      <c r="Q33" s="2"/>
      <c r="R33" s="2"/>
      <c r="S33" s="2"/>
      <c r="T33" s="70"/>
      <c r="U33" s="70"/>
    </row>
    <row r="34" spans="1:21" ht="30" customHeight="1" x14ac:dyDescent="0.25">
      <c r="B34" s="60" t="s">
        <v>51</v>
      </c>
      <c r="C34" s="61">
        <f>C35+C36</f>
        <v>0</v>
      </c>
      <c r="D34" s="134"/>
      <c r="E34" s="136" t="s">
        <v>111</v>
      </c>
      <c r="F34" s="137" t="s">
        <v>52</v>
      </c>
      <c r="P34" s="70"/>
      <c r="R34" s="70"/>
      <c r="S34" s="70"/>
      <c r="T34" s="70"/>
      <c r="U34" s="70"/>
    </row>
    <row r="35" spans="1:21" s="3" customFormat="1" ht="35.1" customHeight="1" x14ac:dyDescent="0.25">
      <c r="A35" s="12"/>
      <c r="B35" s="62" t="s">
        <v>11</v>
      </c>
      <c r="C35" s="63">
        <f>E30</f>
        <v>0</v>
      </c>
      <c r="D35" s="64" t="s">
        <v>53</v>
      </c>
      <c r="E35" s="135">
        <v>0</v>
      </c>
      <c r="F35" s="84">
        <f>E7-E35</f>
        <v>0</v>
      </c>
      <c r="G35"/>
      <c r="H35"/>
      <c r="I35"/>
      <c r="J35"/>
      <c r="K35"/>
      <c r="L35"/>
      <c r="M35"/>
      <c r="N35"/>
      <c r="O35"/>
      <c r="P35" s="70"/>
      <c r="Q35"/>
      <c r="R35" s="70"/>
      <c r="S35" s="70"/>
      <c r="T35" s="73"/>
      <c r="U35" s="73"/>
    </row>
    <row r="36" spans="1:21" ht="35.1" customHeight="1" x14ac:dyDescent="0.25">
      <c r="B36" s="62" t="s">
        <v>31</v>
      </c>
      <c r="C36" s="81">
        <v>0</v>
      </c>
      <c r="D36" s="64" t="s">
        <v>25</v>
      </c>
      <c r="E36" s="81">
        <v>0</v>
      </c>
      <c r="F36" s="84">
        <f>F9-E36</f>
        <v>0</v>
      </c>
      <c r="G36" s="3"/>
      <c r="H36" s="3"/>
      <c r="I36" s="3"/>
      <c r="J36" s="3"/>
      <c r="K36" s="3"/>
      <c r="L36" s="3"/>
      <c r="M36" s="3"/>
      <c r="N36" s="3"/>
      <c r="O36" s="3"/>
      <c r="P36" s="73"/>
      <c r="Q36" s="3"/>
      <c r="R36" s="73"/>
      <c r="S36" s="73"/>
      <c r="T36" s="70"/>
      <c r="U36" s="70"/>
    </row>
    <row r="37" spans="1:21" ht="35.1" customHeight="1" x14ac:dyDescent="0.25">
      <c r="B37" s="60" t="s">
        <v>7</v>
      </c>
      <c r="C37" s="82">
        <v>0</v>
      </c>
      <c r="D37" s="64" t="s">
        <v>121</v>
      </c>
      <c r="E37" s="81">
        <v>0</v>
      </c>
      <c r="F37" s="84">
        <f>E15-E37</f>
        <v>0</v>
      </c>
      <c r="R37" s="70"/>
      <c r="S37" s="70"/>
      <c r="T37" s="70"/>
      <c r="U37" s="70"/>
    </row>
    <row r="38" spans="1:21" ht="35.1" customHeight="1" thickBot="1" x14ac:dyDescent="0.3">
      <c r="B38" s="65" t="s">
        <v>54</v>
      </c>
      <c r="C38" s="83">
        <v>0</v>
      </c>
      <c r="D38" s="145" t="s">
        <v>56</v>
      </c>
      <c r="E38" s="81">
        <v>0</v>
      </c>
      <c r="F38" s="84">
        <f>E22-E38</f>
        <v>0</v>
      </c>
      <c r="R38" s="70"/>
      <c r="S38" s="70"/>
      <c r="T38" s="70"/>
      <c r="U38" s="70"/>
    </row>
    <row r="39" spans="1:21" ht="35.1" customHeight="1" thickBot="1" x14ac:dyDescent="0.3">
      <c r="B39" s="69" t="s">
        <v>74</v>
      </c>
      <c r="C39" s="66">
        <f>C34+C37+C38</f>
        <v>0</v>
      </c>
      <c r="D39" s="69" t="s">
        <v>29</v>
      </c>
      <c r="E39" s="163">
        <f>SUM(E35:F38)</f>
        <v>0</v>
      </c>
      <c r="F39" s="164"/>
      <c r="R39" s="70"/>
      <c r="S39" s="70"/>
      <c r="T39" s="70"/>
      <c r="U39" s="70"/>
    </row>
    <row r="40" spans="1:21" ht="35.1" customHeight="1" x14ac:dyDescent="0.25"/>
    <row r="41" spans="1:21" ht="35.1" customHeight="1" x14ac:dyDescent="0.25"/>
    <row r="42" spans="1:21" ht="35.1" customHeight="1" x14ac:dyDescent="0.25"/>
    <row r="43" spans="1:21" ht="35.1" customHeight="1" x14ac:dyDescent="0.25"/>
    <row r="44" spans="1:21" ht="35.1" customHeight="1" x14ac:dyDescent="0.25"/>
    <row r="45" spans="1:21" ht="35.1" customHeight="1" x14ac:dyDescent="0.25"/>
    <row r="46" spans="1:21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dataConsolidate/>
  <mergeCells count="56">
    <mergeCell ref="C24:D24"/>
    <mergeCell ref="E39:F39"/>
    <mergeCell ref="B27:D27"/>
    <mergeCell ref="E27:F27"/>
    <mergeCell ref="B30:D30"/>
    <mergeCell ref="E30:F30"/>
    <mergeCell ref="B32:F32"/>
    <mergeCell ref="B33:C33"/>
    <mergeCell ref="D33:F33"/>
    <mergeCell ref="B25:D25"/>
    <mergeCell ref="E25:F25"/>
    <mergeCell ref="B17:B24"/>
    <mergeCell ref="C17:D17"/>
    <mergeCell ref="E17:F17"/>
    <mergeCell ref="C18:D18"/>
    <mergeCell ref="E18:F18"/>
    <mergeCell ref="C22:D22"/>
    <mergeCell ref="E22:F22"/>
    <mergeCell ref="C23:D23"/>
    <mergeCell ref="E13:F13"/>
    <mergeCell ref="C14:D14"/>
    <mergeCell ref="E14:F14"/>
    <mergeCell ref="C15:D15"/>
    <mergeCell ref="E15:F15"/>
    <mergeCell ref="C19:D19"/>
    <mergeCell ref="E19:F19"/>
    <mergeCell ref="C20:D20"/>
    <mergeCell ref="E20:F20"/>
    <mergeCell ref="C21:D21"/>
    <mergeCell ref="E21:F21"/>
    <mergeCell ref="C8:D8"/>
    <mergeCell ref="C9:D9"/>
    <mergeCell ref="B10:B16"/>
    <mergeCell ref="C10:D10"/>
    <mergeCell ref="C13:D13"/>
    <mergeCell ref="C1:D1"/>
    <mergeCell ref="C2:D2"/>
    <mergeCell ref="B4:F4"/>
    <mergeCell ref="G4:G30"/>
    <mergeCell ref="P4:Q4"/>
    <mergeCell ref="C5:D5"/>
    <mergeCell ref="E5:F5"/>
    <mergeCell ref="B6:B8"/>
    <mergeCell ref="E6:F6"/>
    <mergeCell ref="E7:F7"/>
    <mergeCell ref="E10:F10"/>
    <mergeCell ref="C11:D11"/>
    <mergeCell ref="E11:F11"/>
    <mergeCell ref="C12:D12"/>
    <mergeCell ref="E12:F12"/>
    <mergeCell ref="C16:D16"/>
    <mergeCell ref="E29:F29"/>
    <mergeCell ref="B29:D29"/>
    <mergeCell ref="B28:D28"/>
    <mergeCell ref="E28:F28"/>
    <mergeCell ref="B26:F26"/>
  </mergeCells>
  <dataValidations count="1">
    <dataValidation type="list" allowBlank="1" showInputMessage="1" showErrorMessage="1" sqref="E28:F28" xr:uid="{E4B6FC1B-DFAC-48C3-9D61-436AC8497BD1}">
      <formula1>"70% , 100%"</formula1>
    </dataValidation>
  </dataValidations>
  <pageMargins left="0.23622047244094491" right="0.23622047244094491" top="0.74803149606299213" bottom="0.74803149606299213" header="0.31496062992125984" footer="0.31496062992125984"/>
  <pageSetup scale="42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0"/>
  <sheetViews>
    <sheetView showGridLines="0" topLeftCell="A3" zoomScale="80" zoomScaleNormal="80" zoomScalePageLayoutView="85" workbookViewId="0">
      <selection activeCell="E38" sqref="E38"/>
    </sheetView>
  </sheetViews>
  <sheetFormatPr baseColWidth="10" defaultColWidth="1.140625" defaultRowHeight="15" x14ac:dyDescent="0.25"/>
  <cols>
    <col min="1" max="1" width="5.7109375" style="10" customWidth="1"/>
    <col min="2" max="2" width="30.7109375" customWidth="1"/>
    <col min="3" max="3" width="15.7109375" customWidth="1"/>
    <col min="4" max="4" width="23" customWidth="1"/>
    <col min="5" max="5" width="42.28515625" customWidth="1"/>
    <col min="6" max="6" width="32" customWidth="1"/>
  </cols>
  <sheetData>
    <row r="1" spans="1:6" s="14" customFormat="1" ht="23.1" customHeight="1" x14ac:dyDescent="0.2">
      <c r="A1" s="13"/>
      <c r="B1" s="232" t="s">
        <v>91</v>
      </c>
      <c r="C1" s="233"/>
      <c r="D1" s="233"/>
      <c r="E1" s="234"/>
    </row>
    <row r="2" spans="1:6" s="14" customFormat="1" ht="23.1" customHeight="1" x14ac:dyDescent="0.2">
      <c r="A2" s="13"/>
      <c r="B2" s="235"/>
      <c r="C2" s="236"/>
      <c r="D2" s="236"/>
      <c r="E2" s="237"/>
    </row>
    <row r="3" spans="1:6" s="14" customFormat="1" ht="23.1" customHeight="1" thickBot="1" x14ac:dyDescent="0.25">
      <c r="A3" s="13"/>
      <c r="B3" s="238"/>
      <c r="C3" s="239"/>
      <c r="D3" s="239"/>
      <c r="E3" s="240"/>
    </row>
    <row r="4" spans="1:6" s="14" customFormat="1" ht="30" customHeight="1" thickBot="1" x14ac:dyDescent="0.25">
      <c r="A4" s="13"/>
      <c r="B4" s="15"/>
    </row>
    <row r="5" spans="1:6" ht="35.1" customHeight="1" x14ac:dyDescent="0.25">
      <c r="B5" s="225" t="s">
        <v>86</v>
      </c>
      <c r="C5" s="226"/>
      <c r="D5" s="226"/>
      <c r="E5" s="227"/>
    </row>
    <row r="6" spans="1:6" s="16" customFormat="1" ht="45.6" customHeight="1" x14ac:dyDescent="0.25">
      <c r="A6" s="11"/>
      <c r="B6" s="51" t="s">
        <v>5</v>
      </c>
      <c r="C6" s="243" t="s">
        <v>30</v>
      </c>
      <c r="D6" s="243"/>
      <c r="E6" s="52" t="s">
        <v>73</v>
      </c>
      <c r="F6"/>
    </row>
    <row r="7" spans="1:6" ht="30" customHeight="1" x14ac:dyDescent="0.25">
      <c r="B7" s="241" t="s">
        <v>27</v>
      </c>
      <c r="C7" s="228">
        <f>Budget_COORD!C1</f>
        <v>0</v>
      </c>
      <c r="D7" s="228"/>
      <c r="E7" s="68">
        <f>Budget_COORD!F8</f>
        <v>0</v>
      </c>
    </row>
    <row r="8" spans="1:6" ht="30" customHeight="1" x14ac:dyDescent="0.25">
      <c r="B8" s="241"/>
      <c r="C8" s="228">
        <f>+Budget_P1!C1</f>
        <v>0</v>
      </c>
      <c r="D8" s="228"/>
      <c r="E8" s="68">
        <f>Budget_P1!F8</f>
        <v>0</v>
      </c>
    </row>
    <row r="9" spans="1:6" ht="30" customHeight="1" x14ac:dyDescent="0.25">
      <c r="B9" s="241"/>
      <c r="C9" s="228">
        <f>Budget_P2!C1</f>
        <v>0</v>
      </c>
      <c r="D9" s="228"/>
      <c r="E9" s="68">
        <f>Budget_P2!F8</f>
        <v>0</v>
      </c>
    </row>
    <row r="10" spans="1:6" ht="30" customHeight="1" x14ac:dyDescent="0.25">
      <c r="B10" s="241"/>
      <c r="C10" s="242" t="s">
        <v>28</v>
      </c>
      <c r="D10" s="242"/>
      <c r="E10" s="22">
        <f>SUM(E7:E9)</f>
        <v>0</v>
      </c>
    </row>
    <row r="11" spans="1:6" ht="30" customHeight="1" x14ac:dyDescent="0.25">
      <c r="B11" s="241" t="s">
        <v>113</v>
      </c>
      <c r="C11" s="228">
        <f>Budget_COORD!C1</f>
        <v>0</v>
      </c>
      <c r="D11" s="228"/>
      <c r="E11" s="21">
        <f>Budget_COORD!F16</f>
        <v>0</v>
      </c>
    </row>
    <row r="12" spans="1:6" ht="30" customHeight="1" x14ac:dyDescent="0.25">
      <c r="B12" s="241"/>
      <c r="C12" s="228">
        <f>Budget_P1!C1</f>
        <v>0</v>
      </c>
      <c r="D12" s="228"/>
      <c r="E12" s="21">
        <f>Budget_P1!F16</f>
        <v>0</v>
      </c>
    </row>
    <row r="13" spans="1:6" ht="30" customHeight="1" x14ac:dyDescent="0.25">
      <c r="B13" s="241"/>
      <c r="C13" s="228">
        <f>Budget_P2!C1</f>
        <v>0</v>
      </c>
      <c r="D13" s="228"/>
      <c r="E13" s="21">
        <f>Budget_P2!F16</f>
        <v>0</v>
      </c>
    </row>
    <row r="14" spans="1:6" ht="30" customHeight="1" x14ac:dyDescent="0.25">
      <c r="B14" s="241"/>
      <c r="C14" s="242" t="s">
        <v>28</v>
      </c>
      <c r="D14" s="242"/>
      <c r="E14" s="22">
        <f>SUM(E11:E13)</f>
        <v>0</v>
      </c>
    </row>
    <row r="15" spans="1:6" ht="30" customHeight="1" x14ac:dyDescent="0.25">
      <c r="B15" s="241" t="s">
        <v>25</v>
      </c>
      <c r="C15" s="228">
        <f>Budget_COORD!C1</f>
        <v>0</v>
      </c>
      <c r="D15" s="228"/>
      <c r="E15" s="21">
        <f>Budget_COORD!F9</f>
        <v>0</v>
      </c>
    </row>
    <row r="16" spans="1:6" ht="30" customHeight="1" x14ac:dyDescent="0.25">
      <c r="B16" s="241"/>
      <c r="C16" s="228">
        <f>Budget_P1!C1</f>
        <v>0</v>
      </c>
      <c r="D16" s="228"/>
      <c r="E16" s="21">
        <f>Budget_P1!F9</f>
        <v>0</v>
      </c>
    </row>
    <row r="17" spans="1:11" ht="30" customHeight="1" x14ac:dyDescent="0.25">
      <c r="B17" s="241"/>
      <c r="C17" s="228">
        <f>Budget_P2!C1</f>
        <v>0</v>
      </c>
      <c r="D17" s="228"/>
      <c r="E17" s="21">
        <f>Budget_P2!F9</f>
        <v>0</v>
      </c>
    </row>
    <row r="18" spans="1:11" ht="30" customHeight="1" x14ac:dyDescent="0.25">
      <c r="B18" s="241"/>
      <c r="C18" s="242" t="s">
        <v>28</v>
      </c>
      <c r="D18" s="242"/>
      <c r="E18" s="22">
        <f>SUM(E15:E17)</f>
        <v>0</v>
      </c>
    </row>
    <row r="19" spans="1:11" ht="30" customHeight="1" x14ac:dyDescent="0.25">
      <c r="B19" s="229" t="s">
        <v>56</v>
      </c>
      <c r="C19" s="228">
        <f>Budget_COORD!C1</f>
        <v>0</v>
      </c>
      <c r="D19" s="228"/>
      <c r="E19" s="21">
        <f>Budget_COORD!F24</f>
        <v>0</v>
      </c>
    </row>
    <row r="20" spans="1:11" ht="30" customHeight="1" x14ac:dyDescent="0.25">
      <c r="B20" s="230"/>
      <c r="C20" s="228">
        <f>Budget_P1!C1</f>
        <v>0</v>
      </c>
      <c r="D20" s="228"/>
      <c r="E20" s="21">
        <f>Budget_P1!F24</f>
        <v>0</v>
      </c>
    </row>
    <row r="21" spans="1:11" ht="30" customHeight="1" x14ac:dyDescent="0.25">
      <c r="B21" s="231"/>
      <c r="C21" s="228">
        <f>Budget_P2!C1</f>
        <v>0</v>
      </c>
      <c r="D21" s="228"/>
      <c r="E21" s="21">
        <f>Budget_P2!F24</f>
        <v>0</v>
      </c>
    </row>
    <row r="22" spans="1:11" ht="30" customHeight="1" x14ac:dyDescent="0.25">
      <c r="B22" s="146"/>
      <c r="C22" s="242" t="s">
        <v>28</v>
      </c>
      <c r="D22" s="242"/>
      <c r="E22" s="22">
        <f>SUM(E19:E21)</f>
        <v>0</v>
      </c>
    </row>
    <row r="23" spans="1:11" s="3" customFormat="1" ht="30" customHeight="1" thickBot="1" x14ac:dyDescent="0.3">
      <c r="A23" s="12"/>
      <c r="B23" s="244" t="s">
        <v>100</v>
      </c>
      <c r="C23" s="245"/>
      <c r="D23" s="245"/>
      <c r="E23" s="23">
        <f>E18+E14+E10+E22</f>
        <v>0</v>
      </c>
      <c r="F23"/>
      <c r="G23"/>
      <c r="H23"/>
      <c r="I23"/>
      <c r="J23"/>
      <c r="K23"/>
    </row>
    <row r="24" spans="1:11" s="3" customFormat="1" ht="30" customHeight="1" thickBot="1" x14ac:dyDescent="0.3">
      <c r="A24" s="12"/>
      <c r="B24" s="76"/>
      <c r="C24" s="76"/>
      <c r="D24" s="76"/>
      <c r="E24" s="53"/>
      <c r="F24"/>
      <c r="G24"/>
      <c r="H24"/>
      <c r="I24"/>
      <c r="J24"/>
      <c r="K24"/>
    </row>
    <row r="25" spans="1:11" s="79" customFormat="1" ht="82.5" customHeight="1" x14ac:dyDescent="0.25">
      <c r="A25" s="80"/>
      <c r="B25" s="77" t="s">
        <v>76</v>
      </c>
      <c r="C25" s="260">
        <f>IF(E23&lt;100000,E23,100000)</f>
        <v>0</v>
      </c>
      <c r="D25" s="260"/>
      <c r="E25" s="261"/>
      <c r="F25"/>
    </row>
    <row r="26" spans="1:11" s="3" customFormat="1" ht="60.75" customHeight="1" x14ac:dyDescent="0.25">
      <c r="A26" s="12"/>
      <c r="B26" s="262" t="s">
        <v>83</v>
      </c>
      <c r="C26" s="263"/>
      <c r="D26" s="263"/>
      <c r="E26" s="264"/>
      <c r="F26"/>
      <c r="G26"/>
      <c r="H26"/>
      <c r="I26"/>
      <c r="J26"/>
      <c r="K26"/>
    </row>
    <row r="27" spans="1:11" s="3" customFormat="1" ht="45" customHeight="1" x14ac:dyDescent="0.25">
      <c r="A27" s="12"/>
      <c r="B27" s="147">
        <f>Budget_COORD!C1</f>
        <v>0</v>
      </c>
      <c r="C27" s="250">
        <f>Budget_COORD!C35</f>
        <v>0</v>
      </c>
      <c r="D27" s="250"/>
      <c r="E27" s="251"/>
      <c r="F27"/>
      <c r="G27"/>
      <c r="H27"/>
      <c r="I27"/>
      <c r="J27"/>
      <c r="K27"/>
    </row>
    <row r="28" spans="1:11" s="3" customFormat="1" ht="45" customHeight="1" x14ac:dyDescent="0.25">
      <c r="A28" s="12"/>
      <c r="B28" s="147">
        <f>Budget_P1!C1</f>
        <v>0</v>
      </c>
      <c r="C28" s="250">
        <f>Budget_P1!C35</f>
        <v>0</v>
      </c>
      <c r="D28" s="250"/>
      <c r="E28" s="251"/>
      <c r="F28"/>
      <c r="G28"/>
      <c r="H28"/>
      <c r="I28"/>
      <c r="J28"/>
      <c r="K28"/>
    </row>
    <row r="29" spans="1:11" s="3" customFormat="1" ht="45" customHeight="1" thickBot="1" x14ac:dyDescent="0.3">
      <c r="A29" s="12"/>
      <c r="B29" s="147">
        <f>Budget_P2!C1</f>
        <v>0</v>
      </c>
      <c r="C29" s="250">
        <f>Budget_P2!C35</f>
        <v>0</v>
      </c>
      <c r="D29" s="250"/>
      <c r="E29" s="251"/>
      <c r="F29"/>
      <c r="G29"/>
      <c r="H29"/>
      <c r="I29"/>
      <c r="J29"/>
      <c r="K29"/>
    </row>
    <row r="30" spans="1:11" s="3" customFormat="1" ht="60.75" customHeight="1" thickBot="1" x14ac:dyDescent="0.3">
      <c r="A30" s="12"/>
      <c r="B30" s="78" t="s">
        <v>75</v>
      </c>
      <c r="C30" s="252">
        <f>SUM(C27:D29)</f>
        <v>0</v>
      </c>
      <c r="D30" s="252"/>
      <c r="E30" s="253"/>
      <c r="F30" s="152" t="str">
        <f>IF(C30&lt;=C25,"OK avec plafond du subside","NOK avec plafond du subside - répartition à revoir")</f>
        <v>OK avec plafond du subside</v>
      </c>
      <c r="G30"/>
      <c r="H30"/>
      <c r="I30"/>
      <c r="J30"/>
      <c r="K30"/>
    </row>
    <row r="31" spans="1:11" ht="30" customHeight="1" x14ac:dyDescent="0.25">
      <c r="B31" s="20"/>
      <c r="C31" s="20"/>
      <c r="D31" s="20"/>
      <c r="E31" s="19"/>
    </row>
    <row r="32" spans="1:11" ht="50.1" customHeight="1" x14ac:dyDescent="0.25">
      <c r="B32" s="254" t="s">
        <v>87</v>
      </c>
      <c r="C32" s="255"/>
      <c r="D32" s="255"/>
      <c r="E32" s="255"/>
      <c r="F32" s="16"/>
    </row>
    <row r="33" spans="1:18" ht="30" customHeight="1" x14ac:dyDescent="0.25">
      <c r="B33" s="258" t="s">
        <v>29</v>
      </c>
      <c r="C33" s="259"/>
      <c r="D33" s="246">
        <f>Budget_COORD!E39+Budget_P1!E39+Budget_P2!E39</f>
        <v>0</v>
      </c>
      <c r="E33" s="247"/>
      <c r="G33" s="3"/>
      <c r="H33" s="3"/>
    </row>
    <row r="34" spans="1:18" ht="30" customHeight="1" thickBot="1" x14ac:dyDescent="0.3">
      <c r="B34" s="256" t="s">
        <v>88</v>
      </c>
      <c r="C34" s="257"/>
      <c r="D34" s="248">
        <f>Budget_COORD!C39+Budget_P1!C39+Budget_P2!C39</f>
        <v>0</v>
      </c>
      <c r="E34" s="249"/>
      <c r="I34" s="3"/>
      <c r="J34" s="3"/>
      <c r="K34" s="3"/>
    </row>
    <row r="35" spans="1:18" ht="30" customHeight="1" x14ac:dyDescent="0.25">
      <c r="B35" s="4"/>
      <c r="C35" s="4"/>
      <c r="D35" s="4"/>
      <c r="F35" s="16"/>
    </row>
    <row r="36" spans="1:18" s="3" customFormat="1" ht="30" customHeight="1" x14ac:dyDescent="0.25">
      <c r="A36" s="12"/>
      <c r="B36"/>
      <c r="C36"/>
      <c r="D36"/>
      <c r="E36"/>
      <c r="F36" s="5"/>
      <c r="G36"/>
      <c r="H36"/>
      <c r="I36"/>
      <c r="J36"/>
      <c r="K36"/>
      <c r="L36"/>
      <c r="M36"/>
    </row>
    <row r="37" spans="1:18" ht="30" customHeight="1" x14ac:dyDescent="0.3">
      <c r="F37" s="2"/>
      <c r="N37" s="2"/>
      <c r="O37" s="1"/>
      <c r="P37" s="2"/>
      <c r="Q37" s="2"/>
      <c r="R37" s="2"/>
    </row>
    <row r="38" spans="1:18" ht="30" customHeight="1" x14ac:dyDescent="0.25"/>
    <row r="39" spans="1:18" s="3" customFormat="1" ht="35.1" customHeight="1" x14ac:dyDescent="0.25">
      <c r="A39" s="12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35.1" customHeight="1" x14ac:dyDescent="0.25">
      <c r="F40" s="3"/>
      <c r="N40" s="3"/>
      <c r="O40" s="3"/>
      <c r="P40" s="3"/>
      <c r="Q40" s="3"/>
      <c r="R40" s="3"/>
    </row>
    <row r="41" spans="1:18" ht="35.1" customHeight="1" x14ac:dyDescent="0.25"/>
    <row r="42" spans="1:18" ht="35.1" customHeight="1" x14ac:dyDescent="0.25"/>
    <row r="43" spans="1:18" ht="35.1" customHeight="1" x14ac:dyDescent="0.25">
      <c r="A43"/>
    </row>
    <row r="44" spans="1:18" ht="35.1" customHeight="1" x14ac:dyDescent="0.25">
      <c r="A44"/>
    </row>
    <row r="45" spans="1:18" ht="35.1" customHeight="1" x14ac:dyDescent="0.25">
      <c r="A45"/>
    </row>
    <row r="46" spans="1:18" ht="35.1" customHeight="1" x14ac:dyDescent="0.25">
      <c r="A46"/>
    </row>
    <row r="47" spans="1:18" ht="35.1" customHeight="1" x14ac:dyDescent="0.25">
      <c r="A47"/>
    </row>
    <row r="48" spans="1:18" ht="35.1" customHeight="1" x14ac:dyDescent="0.25">
      <c r="A48"/>
    </row>
    <row r="49" spans="1:1" ht="35.1" customHeight="1" x14ac:dyDescent="0.25">
      <c r="A49"/>
    </row>
    <row r="50" spans="1:1" ht="41.45" customHeight="1" x14ac:dyDescent="0.25">
      <c r="A50"/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B23:D23"/>
    <mergeCell ref="C18:D18"/>
    <mergeCell ref="D33:E33"/>
    <mergeCell ref="D34:E34"/>
    <mergeCell ref="C28:E28"/>
    <mergeCell ref="C27:E27"/>
    <mergeCell ref="C29:E29"/>
    <mergeCell ref="C30:E30"/>
    <mergeCell ref="B32:E32"/>
    <mergeCell ref="B34:C34"/>
    <mergeCell ref="B33:C33"/>
    <mergeCell ref="C25:E25"/>
    <mergeCell ref="B26:E26"/>
    <mergeCell ref="C22:D22"/>
    <mergeCell ref="C19:D19"/>
    <mergeCell ref="B1:E3"/>
    <mergeCell ref="C13:D13"/>
    <mergeCell ref="C17:D17"/>
    <mergeCell ref="B15:B18"/>
    <mergeCell ref="C15:D15"/>
    <mergeCell ref="C16:D16"/>
    <mergeCell ref="C9:D9"/>
    <mergeCell ref="B11:B14"/>
    <mergeCell ref="C11:D11"/>
    <mergeCell ref="C12:D12"/>
    <mergeCell ref="C14:D14"/>
    <mergeCell ref="C6:D6"/>
    <mergeCell ref="B7:B10"/>
    <mergeCell ref="C10:D10"/>
    <mergeCell ref="B5:E5"/>
    <mergeCell ref="C7:D7"/>
    <mergeCell ref="C8:D8"/>
    <mergeCell ref="C20:D20"/>
    <mergeCell ref="C21:D21"/>
    <mergeCell ref="B19:B21"/>
  </mergeCells>
  <dataValidations count="1">
    <dataValidation allowBlank="1" showInputMessage="1" showErrorMessage="1" promptTitle="Montant total de subvention" sqref="C27:C30 C25 E23:E24" xr:uid="{00000000-0002-0000-0200-000000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0F08-8397-43ED-B8D2-3009B27D2CBC}">
  <sheetPr>
    <pageSetUpPr fitToPage="1"/>
  </sheetPr>
  <dimension ref="A1:N35"/>
  <sheetViews>
    <sheetView zoomScale="72" zoomScaleNormal="72" workbookViewId="0">
      <selection activeCell="I23" sqref="I23"/>
    </sheetView>
  </sheetViews>
  <sheetFormatPr baseColWidth="10"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14" width="28.28515625" customWidth="1"/>
  </cols>
  <sheetData>
    <row r="1" spans="1:14" ht="15.75" thickBot="1" x14ac:dyDescent="0.3"/>
    <row r="2" spans="1:14" ht="15.75" thickBot="1" x14ac:dyDescent="0.3">
      <c r="A2" s="85"/>
      <c r="B2" s="86"/>
      <c r="C2" s="275" t="s">
        <v>59</v>
      </c>
      <c r="D2" s="276"/>
      <c r="E2" s="275" t="s">
        <v>60</v>
      </c>
      <c r="F2" s="277"/>
      <c r="G2" s="87" t="s">
        <v>61</v>
      </c>
      <c r="H2" s="85"/>
      <c r="I2" s="85"/>
      <c r="J2" s="85"/>
      <c r="K2" s="85"/>
      <c r="L2" s="85"/>
      <c r="M2" s="85"/>
      <c r="N2" s="85"/>
    </row>
    <row r="3" spans="1:14" ht="15.75" thickBot="1" x14ac:dyDescent="0.3">
      <c r="A3" s="85"/>
      <c r="B3" s="88" t="s">
        <v>9</v>
      </c>
      <c r="C3" s="278"/>
      <c r="D3" s="279"/>
      <c r="E3" s="280"/>
      <c r="F3" s="281"/>
      <c r="G3" s="89"/>
      <c r="H3" s="85"/>
      <c r="I3" s="85"/>
      <c r="J3" s="85"/>
      <c r="K3" s="85"/>
      <c r="L3" s="85"/>
      <c r="M3" s="85"/>
      <c r="N3" s="85"/>
    </row>
    <row r="4" spans="1:14" ht="15.75" thickBot="1" x14ac:dyDescent="0.3">
      <c r="A4" s="85"/>
      <c r="B4" s="88" t="s">
        <v>57</v>
      </c>
      <c r="C4" s="278"/>
      <c r="D4" s="279"/>
      <c r="E4" s="280"/>
      <c r="F4" s="281"/>
      <c r="G4" s="89"/>
      <c r="H4" s="85"/>
      <c r="I4" s="85"/>
      <c r="J4" s="85"/>
      <c r="K4" s="85"/>
      <c r="L4" s="85"/>
      <c r="M4" s="85"/>
      <c r="N4" s="85"/>
    </row>
    <row r="5" spans="1:14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43.9" customHeight="1" thickBot="1" x14ac:dyDescent="0.3">
      <c r="A6" s="265" t="s">
        <v>48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x14ac:dyDescent="0.25">
      <c r="A7" s="90"/>
      <c r="B7" s="266" t="s">
        <v>14</v>
      </c>
      <c r="C7" s="266"/>
      <c r="D7" s="266"/>
      <c r="E7" s="266"/>
      <c r="F7" s="266"/>
      <c r="G7" s="266"/>
      <c r="H7" s="267" t="s">
        <v>15</v>
      </c>
      <c r="I7" s="267"/>
      <c r="J7" s="267"/>
      <c r="K7" s="267"/>
      <c r="L7" s="267"/>
      <c r="M7" s="267"/>
      <c r="N7" s="268"/>
    </row>
    <row r="8" spans="1:14" ht="36" x14ac:dyDescent="0.25">
      <c r="A8" s="91"/>
      <c r="B8" s="92" t="s">
        <v>12</v>
      </c>
      <c r="C8" s="93" t="s">
        <v>62</v>
      </c>
      <c r="D8" s="93" t="s">
        <v>63</v>
      </c>
      <c r="E8" s="93" t="s">
        <v>13</v>
      </c>
      <c r="F8" s="93" t="s">
        <v>64</v>
      </c>
      <c r="G8" s="93" t="s">
        <v>16</v>
      </c>
      <c r="H8" s="93" t="s">
        <v>17</v>
      </c>
      <c r="I8" s="93" t="s">
        <v>18</v>
      </c>
      <c r="J8" s="93" t="s">
        <v>19</v>
      </c>
      <c r="K8" s="93" t="s">
        <v>20</v>
      </c>
      <c r="L8" s="93" t="s">
        <v>21</v>
      </c>
      <c r="M8" s="93" t="s">
        <v>65</v>
      </c>
      <c r="N8" s="94" t="s">
        <v>22</v>
      </c>
    </row>
    <row r="9" spans="1:14" ht="43.9" customHeight="1" x14ac:dyDescent="0.25">
      <c r="A9" s="269" t="s">
        <v>47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1"/>
    </row>
    <row r="10" spans="1:14" ht="14.45" customHeight="1" x14ac:dyDescent="0.25">
      <c r="A10" s="95">
        <v>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96"/>
    </row>
    <row r="11" spans="1:14" x14ac:dyDescent="0.25">
      <c r="A11" s="95">
        <v>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96"/>
    </row>
    <row r="12" spans="1:14" x14ac:dyDescent="0.25">
      <c r="A12" s="95">
        <v>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96"/>
    </row>
    <row r="13" spans="1:14" x14ac:dyDescent="0.25">
      <c r="A13" s="95">
        <v>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96"/>
    </row>
    <row r="14" spans="1:14" x14ac:dyDescent="0.25">
      <c r="A14" s="95">
        <v>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96"/>
    </row>
    <row r="15" spans="1:14" x14ac:dyDescent="0.25">
      <c r="A15" s="95">
        <v>6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96"/>
    </row>
    <row r="16" spans="1:14" x14ac:dyDescent="0.25">
      <c r="A16" s="95">
        <v>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96"/>
    </row>
    <row r="17" spans="1:14" x14ac:dyDescent="0.25">
      <c r="A17" s="95">
        <v>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96"/>
    </row>
    <row r="18" spans="1:14" ht="34.9" customHeight="1" x14ac:dyDescent="0.25">
      <c r="A18" s="272" t="s">
        <v>66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4"/>
    </row>
    <row r="19" spans="1:14" x14ac:dyDescent="0.25">
      <c r="A19" s="95">
        <v>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96"/>
    </row>
    <row r="20" spans="1:14" x14ac:dyDescent="0.25">
      <c r="A20" s="95">
        <v>10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96"/>
    </row>
    <row r="21" spans="1:14" x14ac:dyDescent="0.25">
      <c r="A21" s="95">
        <v>11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96"/>
    </row>
    <row r="22" spans="1:14" x14ac:dyDescent="0.25">
      <c r="A22" s="95">
        <v>12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96"/>
    </row>
    <row r="23" spans="1:14" x14ac:dyDescent="0.25">
      <c r="A23" s="95">
        <v>13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96"/>
    </row>
    <row r="24" spans="1:14" x14ac:dyDescent="0.25">
      <c r="A24" s="95">
        <v>14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96"/>
    </row>
    <row r="25" spans="1:14" x14ac:dyDescent="0.25">
      <c r="A25" s="95">
        <v>15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96"/>
    </row>
    <row r="26" spans="1:14" x14ac:dyDescent="0.25">
      <c r="A26" s="95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96"/>
    </row>
    <row r="27" spans="1:14" x14ac:dyDescent="0.25">
      <c r="A27" s="95">
        <v>17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96"/>
    </row>
    <row r="28" spans="1:14" x14ac:dyDescent="0.25">
      <c r="A28" s="95">
        <v>18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96"/>
    </row>
    <row r="29" spans="1:14" x14ac:dyDescent="0.25">
      <c r="A29" s="95">
        <v>19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96"/>
    </row>
    <row r="30" spans="1:14" x14ac:dyDescent="0.25">
      <c r="A30" s="95">
        <v>20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96"/>
    </row>
    <row r="31" spans="1:14" ht="15.75" thickBot="1" x14ac:dyDescent="0.3">
      <c r="A31" s="97">
        <v>21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</row>
    <row r="32" spans="1:14" x14ac:dyDescent="0.2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1:14" x14ac:dyDescent="0.2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1:14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</sheetData>
  <mergeCells count="11">
    <mergeCell ref="C2:D2"/>
    <mergeCell ref="E2:F2"/>
    <mergeCell ref="C3:D3"/>
    <mergeCell ref="E3:F3"/>
    <mergeCell ref="C4:D4"/>
    <mergeCell ref="E4:F4"/>
    <mergeCell ref="A6:N6"/>
    <mergeCell ref="B7:G7"/>
    <mergeCell ref="H7:N7"/>
    <mergeCell ref="A9:N9"/>
    <mergeCell ref="A18:N1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6D-BEB5-4BD5-82E7-D59B992E1702}">
  <sheetPr>
    <pageSetUpPr fitToPage="1"/>
  </sheetPr>
  <dimension ref="A1:XFC134"/>
  <sheetViews>
    <sheetView showGridLines="0" zoomScale="63" zoomScaleNormal="63" workbookViewId="0">
      <selection activeCell="A121" sqref="A121:A125"/>
    </sheetView>
  </sheetViews>
  <sheetFormatPr baseColWidth="10" defaultColWidth="7.5703125" defaultRowHeight="15" x14ac:dyDescent="0.25"/>
  <cols>
    <col min="1" max="1" width="23.5703125" customWidth="1"/>
    <col min="2" max="2" width="40.28515625" customWidth="1"/>
    <col min="3" max="3" width="28.7109375" customWidth="1"/>
    <col min="4" max="4" width="23" customWidth="1"/>
    <col min="5" max="6" width="20.140625" customWidth="1"/>
    <col min="7" max="7" width="18.7109375" customWidth="1"/>
    <col min="8" max="8" width="19.85546875" customWidth="1"/>
    <col min="9" max="9" width="38.42578125" customWidth="1"/>
    <col min="10" max="10" width="23.7109375" customWidth="1"/>
    <col min="11" max="11" width="26.85546875" customWidth="1"/>
    <col min="12" max="12" width="17.85546875" customWidth="1"/>
    <col min="13" max="13" width="21.5703125" customWidth="1"/>
  </cols>
  <sheetData>
    <row r="1" spans="1:16383" ht="22.9" customHeight="1" x14ac:dyDescent="0.25">
      <c r="A1" s="100" t="s">
        <v>9</v>
      </c>
      <c r="B1" s="286"/>
      <c r="C1" s="286"/>
      <c r="D1" s="286"/>
      <c r="E1" s="286"/>
      <c r="F1" s="287"/>
      <c r="G1" s="85"/>
      <c r="H1" s="100" t="s">
        <v>9</v>
      </c>
      <c r="I1" s="286"/>
      <c r="J1" s="286"/>
      <c r="K1" s="286"/>
      <c r="L1" s="286"/>
      <c r="M1" s="287"/>
    </row>
    <row r="2" spans="1:16383" ht="22.9" customHeight="1" thickBot="1" x14ac:dyDescent="0.3">
      <c r="A2" s="101" t="s">
        <v>57</v>
      </c>
      <c r="B2" s="297"/>
      <c r="C2" s="298"/>
      <c r="D2" s="298"/>
      <c r="E2" s="298"/>
      <c r="F2" s="299"/>
      <c r="G2" s="85"/>
      <c r="H2" s="101" t="s">
        <v>57</v>
      </c>
      <c r="I2" s="297"/>
      <c r="J2" s="298"/>
      <c r="K2" s="298"/>
      <c r="L2" s="298"/>
      <c r="M2" s="299"/>
    </row>
    <row r="3" spans="1:16383" ht="15.7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6383" ht="30" customHeight="1" x14ac:dyDescent="0.3">
      <c r="A4" s="300" t="s">
        <v>40</v>
      </c>
      <c r="B4" s="300"/>
      <c r="C4" s="300"/>
      <c r="D4" s="300"/>
      <c r="E4" s="300"/>
      <c r="F4" s="300"/>
      <c r="G4" s="85"/>
      <c r="H4" s="300" t="s">
        <v>41</v>
      </c>
      <c r="I4" s="300"/>
      <c r="J4" s="300"/>
      <c r="K4" s="300"/>
      <c r="L4" s="300"/>
      <c r="M4" s="300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  <c r="XEZ4" s="1"/>
      <c r="XFA4" s="2"/>
      <c r="XFB4" s="2"/>
      <c r="XFC4" s="2"/>
    </row>
    <row r="5" spans="1:16383" s="58" customFormat="1" ht="30" customHeight="1" thickBot="1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6383" ht="31.5" customHeight="1" thickBot="1" x14ac:dyDescent="0.3">
      <c r="A6" s="291" t="s">
        <v>46</v>
      </c>
      <c r="B6" s="292"/>
      <c r="C6" s="292"/>
      <c r="D6" s="292"/>
      <c r="E6" s="292"/>
      <c r="F6" s="293"/>
      <c r="G6" s="102"/>
      <c r="H6" s="291" t="s">
        <v>39</v>
      </c>
      <c r="I6" s="292"/>
      <c r="J6" s="292"/>
      <c r="K6" s="292"/>
      <c r="L6" s="292"/>
      <c r="M6" s="293"/>
    </row>
    <row r="7" spans="1:16383" ht="15.75" customHeight="1" x14ac:dyDescent="0.25">
      <c r="A7" s="294" t="s">
        <v>6</v>
      </c>
      <c r="B7" s="295"/>
      <c r="C7" s="295"/>
      <c r="D7" s="295"/>
      <c r="E7" s="295"/>
      <c r="F7" s="296"/>
      <c r="G7" s="103"/>
      <c r="H7" s="294" t="s">
        <v>6</v>
      </c>
      <c r="I7" s="295"/>
      <c r="J7" s="295"/>
      <c r="K7" s="295"/>
      <c r="L7" s="295"/>
      <c r="M7" s="296"/>
    </row>
    <row r="8" spans="1:16383" ht="45" customHeight="1" x14ac:dyDescent="0.25">
      <c r="A8" s="104" t="s">
        <v>4</v>
      </c>
      <c r="B8" s="105" t="s">
        <v>0</v>
      </c>
      <c r="C8" s="105" t="s">
        <v>58</v>
      </c>
      <c r="D8" s="105" t="s">
        <v>92</v>
      </c>
      <c r="E8" s="105" t="s">
        <v>1</v>
      </c>
      <c r="F8" s="106" t="s">
        <v>2</v>
      </c>
      <c r="G8" s="85"/>
      <c r="H8" s="104" t="s">
        <v>4</v>
      </c>
      <c r="I8" s="105" t="s">
        <v>0</v>
      </c>
      <c r="J8" s="105" t="s">
        <v>58</v>
      </c>
      <c r="K8" s="105" t="s">
        <v>92</v>
      </c>
      <c r="L8" s="105" t="s">
        <v>1</v>
      </c>
      <c r="M8" s="106" t="s">
        <v>2</v>
      </c>
    </row>
    <row r="9" spans="1:16383" s="19" customFormat="1" x14ac:dyDescent="0.25">
      <c r="A9" s="282">
        <v>2021</v>
      </c>
      <c r="B9" s="107"/>
      <c r="C9" s="107"/>
      <c r="D9" s="107"/>
      <c r="E9" s="108">
        <v>0</v>
      </c>
      <c r="F9" s="109">
        <v>0</v>
      </c>
      <c r="G9" s="85"/>
      <c r="H9" s="282">
        <v>2021</v>
      </c>
      <c r="I9" s="107"/>
      <c r="J9" s="107"/>
      <c r="K9" s="107"/>
      <c r="L9" s="108">
        <v>0</v>
      </c>
      <c r="M9" s="109">
        <v>0</v>
      </c>
    </row>
    <row r="10" spans="1:16383" s="19" customFormat="1" x14ac:dyDescent="0.25">
      <c r="A10" s="282"/>
      <c r="B10" s="107"/>
      <c r="C10" s="107"/>
      <c r="D10" s="107"/>
      <c r="E10" s="108">
        <v>0</v>
      </c>
      <c r="F10" s="109">
        <v>0</v>
      </c>
      <c r="G10" s="85"/>
      <c r="H10" s="282"/>
      <c r="I10" s="107"/>
      <c r="J10" s="107"/>
      <c r="K10" s="107"/>
      <c r="L10" s="108">
        <v>0</v>
      </c>
      <c r="M10" s="109">
        <v>0</v>
      </c>
    </row>
    <row r="11" spans="1:16383" s="19" customFormat="1" x14ac:dyDescent="0.25">
      <c r="A11" s="282"/>
      <c r="B11" s="107"/>
      <c r="C11" s="107"/>
      <c r="D11" s="107"/>
      <c r="E11" s="108">
        <v>0</v>
      </c>
      <c r="F11" s="109">
        <v>0</v>
      </c>
      <c r="G11" s="110"/>
      <c r="H11" s="282"/>
      <c r="I11" s="107"/>
      <c r="J11" s="107"/>
      <c r="K11" s="107"/>
      <c r="L11" s="108">
        <v>0</v>
      </c>
      <c r="M11" s="109">
        <v>0</v>
      </c>
    </row>
    <row r="12" spans="1:16383" s="19" customFormat="1" x14ac:dyDescent="0.25">
      <c r="A12" s="282"/>
      <c r="B12" s="107"/>
      <c r="C12" s="107"/>
      <c r="D12" s="107"/>
      <c r="E12" s="108">
        <v>0</v>
      </c>
      <c r="F12" s="109">
        <v>0</v>
      </c>
      <c r="G12" s="110"/>
      <c r="H12" s="282"/>
      <c r="I12" s="107"/>
      <c r="J12" s="107"/>
      <c r="K12" s="107"/>
      <c r="L12" s="108">
        <v>0</v>
      </c>
      <c r="M12" s="109">
        <v>0</v>
      </c>
    </row>
    <row r="13" spans="1:16383" s="19" customFormat="1" x14ac:dyDescent="0.25">
      <c r="A13" s="282"/>
      <c r="B13" s="107"/>
      <c r="C13" s="107"/>
      <c r="D13" s="107"/>
      <c r="E13" s="108">
        <v>0</v>
      </c>
      <c r="F13" s="109">
        <v>0</v>
      </c>
      <c r="G13" s="110"/>
      <c r="H13" s="282"/>
      <c r="I13" s="107"/>
      <c r="J13" s="107"/>
      <c r="K13" s="107"/>
      <c r="L13" s="108">
        <v>0</v>
      </c>
      <c r="M13" s="109">
        <v>0</v>
      </c>
    </row>
    <row r="14" spans="1:16383" s="19" customFormat="1" x14ac:dyDescent="0.25">
      <c r="A14" s="282"/>
      <c r="B14" s="107"/>
      <c r="C14" s="107"/>
      <c r="D14" s="107"/>
      <c r="E14" s="108">
        <v>0</v>
      </c>
      <c r="F14" s="109">
        <v>0</v>
      </c>
      <c r="G14" s="110"/>
      <c r="H14" s="282"/>
      <c r="I14" s="107"/>
      <c r="J14" s="107"/>
      <c r="K14" s="107"/>
      <c r="L14" s="108">
        <v>0</v>
      </c>
      <c r="M14" s="109">
        <v>0</v>
      </c>
    </row>
    <row r="15" spans="1:16383" s="19" customFormat="1" x14ac:dyDescent="0.25">
      <c r="A15" s="282"/>
      <c r="B15" s="107"/>
      <c r="C15" s="107"/>
      <c r="D15" s="107"/>
      <c r="E15" s="108">
        <v>0</v>
      </c>
      <c r="F15" s="109">
        <v>0</v>
      </c>
      <c r="G15" s="110"/>
      <c r="H15" s="282"/>
      <c r="I15" s="107"/>
      <c r="J15" s="107"/>
      <c r="K15" s="107"/>
      <c r="L15" s="108">
        <v>0</v>
      </c>
      <c r="M15" s="109">
        <v>0</v>
      </c>
    </row>
    <row r="16" spans="1:16383" s="67" customFormat="1" x14ac:dyDescent="0.25">
      <c r="A16" s="282"/>
      <c r="B16" s="107"/>
      <c r="C16" s="107"/>
      <c r="D16" s="107"/>
      <c r="E16" s="108">
        <v>0</v>
      </c>
      <c r="F16" s="109">
        <v>0</v>
      </c>
      <c r="G16" s="110"/>
      <c r="H16" s="282"/>
      <c r="I16" s="107"/>
      <c r="J16" s="107"/>
      <c r="K16" s="107"/>
      <c r="L16" s="108">
        <v>0</v>
      </c>
      <c r="M16" s="109">
        <v>0</v>
      </c>
    </row>
    <row r="17" spans="1:13" s="67" customFormat="1" x14ac:dyDescent="0.25">
      <c r="A17" s="282"/>
      <c r="B17" s="107"/>
      <c r="C17" s="107"/>
      <c r="D17" s="107"/>
      <c r="E17" s="108">
        <v>0</v>
      </c>
      <c r="F17" s="109">
        <v>0</v>
      </c>
      <c r="G17" s="110"/>
      <c r="H17" s="282"/>
      <c r="I17" s="107"/>
      <c r="J17" s="107"/>
      <c r="K17" s="107"/>
      <c r="L17" s="108">
        <v>0</v>
      </c>
      <c r="M17" s="109">
        <v>0</v>
      </c>
    </row>
    <row r="18" spans="1:13" s="67" customFormat="1" x14ac:dyDescent="0.25">
      <c r="A18" s="282"/>
      <c r="B18" s="107"/>
      <c r="C18" s="107"/>
      <c r="D18" s="107"/>
      <c r="E18" s="108">
        <v>0</v>
      </c>
      <c r="F18" s="109">
        <v>0</v>
      </c>
      <c r="G18" s="111"/>
      <c r="H18" s="282"/>
      <c r="I18" s="107"/>
      <c r="J18" s="107"/>
      <c r="K18" s="107"/>
      <c r="L18" s="108">
        <v>0</v>
      </c>
      <c r="M18" s="109">
        <v>0</v>
      </c>
    </row>
    <row r="19" spans="1:13" s="67" customFormat="1" x14ac:dyDescent="0.25">
      <c r="A19" s="282">
        <v>2022</v>
      </c>
      <c r="B19" s="107"/>
      <c r="C19" s="107"/>
      <c r="D19" s="107"/>
      <c r="E19" s="108">
        <v>0</v>
      </c>
      <c r="F19" s="109">
        <v>0</v>
      </c>
      <c r="G19" s="111"/>
      <c r="H19" s="282">
        <v>2022</v>
      </c>
      <c r="I19" s="107"/>
      <c r="J19" s="107"/>
      <c r="K19" s="107"/>
      <c r="L19" s="108">
        <v>0</v>
      </c>
      <c r="M19" s="109">
        <v>0</v>
      </c>
    </row>
    <row r="20" spans="1:13" s="19" customFormat="1" x14ac:dyDescent="0.25">
      <c r="A20" s="282"/>
      <c r="B20" s="107"/>
      <c r="C20" s="107"/>
      <c r="D20" s="107"/>
      <c r="E20" s="108">
        <v>0</v>
      </c>
      <c r="F20" s="109">
        <v>0</v>
      </c>
      <c r="G20" s="111"/>
      <c r="H20" s="282"/>
      <c r="I20" s="107"/>
      <c r="J20" s="107"/>
      <c r="K20" s="107"/>
      <c r="L20" s="108">
        <v>0</v>
      </c>
      <c r="M20" s="109">
        <v>0</v>
      </c>
    </row>
    <row r="21" spans="1:13" s="19" customFormat="1" x14ac:dyDescent="0.25">
      <c r="A21" s="282"/>
      <c r="B21" s="107"/>
      <c r="C21" s="107"/>
      <c r="D21" s="107"/>
      <c r="E21" s="108">
        <v>0</v>
      </c>
      <c r="F21" s="109">
        <v>0</v>
      </c>
      <c r="G21" s="111"/>
      <c r="H21" s="282"/>
      <c r="I21" s="107"/>
      <c r="J21" s="107"/>
      <c r="K21" s="107"/>
      <c r="L21" s="108">
        <v>0</v>
      </c>
      <c r="M21" s="109">
        <v>0</v>
      </c>
    </row>
    <row r="22" spans="1:13" s="19" customFormat="1" x14ac:dyDescent="0.25">
      <c r="A22" s="282"/>
      <c r="B22" s="107"/>
      <c r="C22" s="107"/>
      <c r="D22" s="107"/>
      <c r="E22" s="108">
        <v>0</v>
      </c>
      <c r="F22" s="109">
        <v>0</v>
      </c>
      <c r="G22" s="110"/>
      <c r="H22" s="282"/>
      <c r="I22" s="107"/>
      <c r="J22" s="107"/>
      <c r="K22" s="107"/>
      <c r="L22" s="108">
        <v>0</v>
      </c>
      <c r="M22" s="109">
        <v>0</v>
      </c>
    </row>
    <row r="23" spans="1:13" s="19" customFormat="1" x14ac:dyDescent="0.25">
      <c r="A23" s="282"/>
      <c r="B23" s="107"/>
      <c r="C23" s="107"/>
      <c r="D23" s="107"/>
      <c r="E23" s="108">
        <v>0</v>
      </c>
      <c r="F23" s="109">
        <v>0</v>
      </c>
      <c r="G23" s="110"/>
      <c r="H23" s="282"/>
      <c r="I23" s="107"/>
      <c r="J23" s="107"/>
      <c r="K23" s="107"/>
      <c r="L23" s="108">
        <v>0</v>
      </c>
      <c r="M23" s="109">
        <v>0</v>
      </c>
    </row>
    <row r="24" spans="1:13" s="19" customFormat="1" x14ac:dyDescent="0.25">
      <c r="A24" s="282"/>
      <c r="B24" s="107"/>
      <c r="C24" s="107"/>
      <c r="D24" s="107"/>
      <c r="E24" s="108">
        <v>0</v>
      </c>
      <c r="F24" s="109">
        <v>0</v>
      </c>
      <c r="G24" s="110"/>
      <c r="H24" s="282"/>
      <c r="I24" s="107"/>
      <c r="J24" s="107"/>
      <c r="K24" s="107"/>
      <c r="L24" s="108">
        <v>0</v>
      </c>
      <c r="M24" s="109">
        <v>0</v>
      </c>
    </row>
    <row r="25" spans="1:13" s="19" customFormat="1" x14ac:dyDescent="0.25">
      <c r="A25" s="282"/>
      <c r="B25" s="107"/>
      <c r="C25" s="107"/>
      <c r="D25" s="107"/>
      <c r="E25" s="108">
        <v>0</v>
      </c>
      <c r="F25" s="109">
        <v>0</v>
      </c>
      <c r="G25" s="110"/>
      <c r="H25" s="282"/>
      <c r="I25" s="107"/>
      <c r="J25" s="107"/>
      <c r="K25" s="107"/>
      <c r="L25" s="108">
        <v>0</v>
      </c>
      <c r="M25" s="109">
        <v>0</v>
      </c>
    </row>
    <row r="26" spans="1:13" s="19" customFormat="1" x14ac:dyDescent="0.25">
      <c r="A26" s="282"/>
      <c r="B26" s="107"/>
      <c r="C26" s="107"/>
      <c r="D26" s="107"/>
      <c r="E26" s="108">
        <v>0</v>
      </c>
      <c r="F26" s="109">
        <v>0</v>
      </c>
      <c r="G26" s="110"/>
      <c r="H26" s="282"/>
      <c r="I26" s="107"/>
      <c r="J26" s="107"/>
      <c r="K26" s="107"/>
      <c r="L26" s="108">
        <v>0</v>
      </c>
      <c r="M26" s="109">
        <v>0</v>
      </c>
    </row>
    <row r="27" spans="1:13" s="67" customFormat="1" x14ac:dyDescent="0.25">
      <c r="A27" s="282"/>
      <c r="B27" s="107"/>
      <c r="C27" s="107"/>
      <c r="D27" s="107"/>
      <c r="E27" s="108">
        <v>0</v>
      </c>
      <c r="F27" s="109">
        <v>0</v>
      </c>
      <c r="G27" s="110"/>
      <c r="H27" s="282"/>
      <c r="I27" s="107"/>
      <c r="J27" s="107"/>
      <c r="K27" s="107"/>
      <c r="L27" s="108">
        <v>0</v>
      </c>
      <c r="M27" s="109">
        <v>0</v>
      </c>
    </row>
    <row r="28" spans="1:13" s="67" customFormat="1" x14ac:dyDescent="0.25">
      <c r="A28" s="282"/>
      <c r="B28" s="107"/>
      <c r="C28" s="107"/>
      <c r="D28" s="107"/>
      <c r="E28" s="108">
        <v>0</v>
      </c>
      <c r="F28" s="109">
        <v>0</v>
      </c>
      <c r="G28" s="110"/>
      <c r="H28" s="282"/>
      <c r="I28" s="107"/>
      <c r="J28" s="107"/>
      <c r="K28" s="107"/>
      <c r="L28" s="108">
        <v>0</v>
      </c>
      <c r="M28" s="109">
        <v>0</v>
      </c>
    </row>
    <row r="29" spans="1:13" s="67" customFormat="1" x14ac:dyDescent="0.25">
      <c r="A29" s="282">
        <v>2023</v>
      </c>
      <c r="B29" s="107"/>
      <c r="C29" s="107"/>
      <c r="D29" s="107"/>
      <c r="E29" s="108">
        <v>0</v>
      </c>
      <c r="F29" s="109">
        <v>0</v>
      </c>
      <c r="G29" s="111"/>
      <c r="H29" s="282">
        <v>2023</v>
      </c>
      <c r="I29" s="107"/>
      <c r="J29" s="107"/>
      <c r="K29" s="107"/>
      <c r="L29" s="108">
        <v>0</v>
      </c>
      <c r="M29" s="109">
        <v>0</v>
      </c>
    </row>
    <row r="30" spans="1:13" s="19" customFormat="1" x14ac:dyDescent="0.25">
      <c r="A30" s="282"/>
      <c r="B30" s="107"/>
      <c r="C30" s="107"/>
      <c r="D30" s="107"/>
      <c r="E30" s="108">
        <v>0</v>
      </c>
      <c r="F30" s="109">
        <v>0</v>
      </c>
      <c r="G30" s="111"/>
      <c r="H30" s="282"/>
      <c r="I30" s="107"/>
      <c r="J30" s="107"/>
      <c r="K30" s="107"/>
      <c r="L30" s="108">
        <v>0</v>
      </c>
      <c r="M30" s="109">
        <v>0</v>
      </c>
    </row>
    <row r="31" spans="1:13" s="19" customFormat="1" x14ac:dyDescent="0.25">
      <c r="A31" s="282"/>
      <c r="B31" s="107"/>
      <c r="C31" s="107"/>
      <c r="D31" s="107"/>
      <c r="E31" s="108">
        <v>0</v>
      </c>
      <c r="F31" s="109">
        <v>0</v>
      </c>
      <c r="G31" s="111"/>
      <c r="H31" s="282"/>
      <c r="I31" s="107"/>
      <c r="J31" s="107"/>
      <c r="K31" s="107"/>
      <c r="L31" s="108">
        <v>0</v>
      </c>
      <c r="M31" s="109">
        <v>0</v>
      </c>
    </row>
    <row r="32" spans="1:13" s="19" customFormat="1" x14ac:dyDescent="0.25">
      <c r="A32" s="282"/>
      <c r="B32" s="107"/>
      <c r="C32" s="107"/>
      <c r="D32" s="107"/>
      <c r="E32" s="108">
        <v>0</v>
      </c>
      <c r="F32" s="109">
        <v>0</v>
      </c>
      <c r="G32" s="110"/>
      <c r="H32" s="282"/>
      <c r="I32" s="107"/>
      <c r="J32" s="107"/>
      <c r="K32" s="107"/>
      <c r="L32" s="108">
        <v>0</v>
      </c>
      <c r="M32" s="109">
        <v>0</v>
      </c>
    </row>
    <row r="33" spans="1:13" s="19" customFormat="1" x14ac:dyDescent="0.25">
      <c r="A33" s="282"/>
      <c r="B33" s="107"/>
      <c r="C33" s="107"/>
      <c r="D33" s="107"/>
      <c r="E33" s="108">
        <v>0</v>
      </c>
      <c r="F33" s="109">
        <v>0</v>
      </c>
      <c r="G33" s="110"/>
      <c r="H33" s="282"/>
      <c r="I33" s="107"/>
      <c r="J33" s="107"/>
      <c r="K33" s="107"/>
      <c r="L33" s="108">
        <v>0</v>
      </c>
      <c r="M33" s="109">
        <v>0</v>
      </c>
    </row>
    <row r="34" spans="1:13" s="19" customFormat="1" x14ac:dyDescent="0.25">
      <c r="A34" s="282"/>
      <c r="B34" s="107"/>
      <c r="C34" s="107"/>
      <c r="D34" s="107"/>
      <c r="E34" s="108">
        <v>0</v>
      </c>
      <c r="F34" s="109">
        <v>0</v>
      </c>
      <c r="G34" s="110"/>
      <c r="H34" s="282"/>
      <c r="I34" s="107"/>
      <c r="J34" s="107"/>
      <c r="K34" s="107"/>
      <c r="L34" s="108">
        <v>0</v>
      </c>
      <c r="M34" s="109">
        <v>0</v>
      </c>
    </row>
    <row r="35" spans="1:13" s="19" customFormat="1" x14ac:dyDescent="0.25">
      <c r="A35" s="282"/>
      <c r="B35" s="107"/>
      <c r="C35" s="107"/>
      <c r="D35" s="107"/>
      <c r="E35" s="108">
        <v>0</v>
      </c>
      <c r="F35" s="109">
        <v>0</v>
      </c>
      <c r="G35" s="110"/>
      <c r="H35" s="282"/>
      <c r="I35" s="107"/>
      <c r="J35" s="107"/>
      <c r="K35" s="107"/>
      <c r="L35" s="108">
        <v>0</v>
      </c>
      <c r="M35" s="109">
        <v>0</v>
      </c>
    </row>
    <row r="36" spans="1:13" s="19" customFormat="1" x14ac:dyDescent="0.25">
      <c r="A36" s="282"/>
      <c r="B36" s="107"/>
      <c r="C36" s="107"/>
      <c r="D36" s="107"/>
      <c r="E36" s="108">
        <v>0</v>
      </c>
      <c r="F36" s="109">
        <v>0</v>
      </c>
      <c r="G36" s="110"/>
      <c r="H36" s="282"/>
      <c r="I36" s="107"/>
      <c r="J36" s="107"/>
      <c r="K36" s="107"/>
      <c r="L36" s="108">
        <v>0</v>
      </c>
      <c r="M36" s="109">
        <v>0</v>
      </c>
    </row>
    <row r="37" spans="1:13" ht="30" customHeight="1" x14ac:dyDescent="0.25">
      <c r="A37" s="282"/>
      <c r="B37" s="107"/>
      <c r="C37" s="107"/>
      <c r="D37" s="107"/>
      <c r="E37" s="108">
        <v>0</v>
      </c>
      <c r="F37" s="109">
        <v>0</v>
      </c>
      <c r="G37" s="110"/>
      <c r="H37" s="282"/>
      <c r="I37" s="107"/>
      <c r="J37" s="107"/>
      <c r="K37" s="107"/>
      <c r="L37" s="108">
        <v>0</v>
      </c>
      <c r="M37" s="109">
        <v>0</v>
      </c>
    </row>
    <row r="38" spans="1:13" x14ac:dyDescent="0.25">
      <c r="A38" s="282"/>
      <c r="B38" s="107"/>
      <c r="C38" s="107"/>
      <c r="D38" s="107"/>
      <c r="E38" s="108">
        <v>0</v>
      </c>
      <c r="F38" s="109">
        <v>0</v>
      </c>
      <c r="G38" s="110"/>
      <c r="H38" s="282"/>
      <c r="I38" s="107"/>
      <c r="J38" s="107"/>
      <c r="K38" s="107"/>
      <c r="L38" s="108">
        <v>0</v>
      </c>
      <c r="M38" s="109">
        <v>0</v>
      </c>
    </row>
    <row r="39" spans="1:13" ht="16.5" thickBot="1" x14ac:dyDescent="0.3">
      <c r="A39" s="283" t="s">
        <v>3</v>
      </c>
      <c r="B39" s="284"/>
      <c r="C39" s="284"/>
      <c r="D39" s="285"/>
      <c r="E39" s="112">
        <f>SUM(E9:E38)</f>
        <v>0</v>
      </c>
      <c r="F39" s="113">
        <f>SUM(F9:F38)</f>
        <v>0</v>
      </c>
      <c r="G39" s="114"/>
      <c r="H39" s="283" t="s">
        <v>3</v>
      </c>
      <c r="I39" s="284"/>
      <c r="J39" s="284"/>
      <c r="K39" s="285"/>
      <c r="L39" s="112">
        <f>SUM(L9:L38)</f>
        <v>0</v>
      </c>
      <c r="M39" s="113">
        <f>SUM(M9:M38)</f>
        <v>0</v>
      </c>
    </row>
    <row r="40" spans="1:13" ht="15.75" thickBot="1" x14ac:dyDescent="0.3">
      <c r="A40" s="115"/>
      <c r="B40" s="115"/>
      <c r="C40" s="115"/>
      <c r="D40" s="115"/>
      <c r="E40" s="115"/>
      <c r="F40" s="115"/>
      <c r="G40" s="85"/>
      <c r="H40" s="115"/>
      <c r="I40" s="115"/>
      <c r="J40" s="115"/>
      <c r="K40" s="115"/>
      <c r="L40" s="115"/>
      <c r="M40" s="115"/>
    </row>
    <row r="41" spans="1:13" x14ac:dyDescent="0.25">
      <c r="A41" s="115"/>
      <c r="B41" s="115"/>
      <c r="C41" s="115"/>
      <c r="D41" s="115"/>
      <c r="E41" s="115"/>
      <c r="F41" s="115"/>
      <c r="G41" s="85"/>
      <c r="H41" s="100" t="s">
        <v>9</v>
      </c>
      <c r="I41" s="286"/>
      <c r="J41" s="286"/>
      <c r="K41" s="286"/>
      <c r="L41" s="286"/>
      <c r="M41" s="287"/>
    </row>
    <row r="42" spans="1:13" ht="15.75" thickBot="1" x14ac:dyDescent="0.3">
      <c r="A42" s="115"/>
      <c r="B42" s="115"/>
      <c r="C42" s="115"/>
      <c r="D42" s="115"/>
      <c r="E42" s="115"/>
      <c r="F42" s="115"/>
      <c r="G42" s="85"/>
      <c r="H42" s="116" t="s">
        <v>57</v>
      </c>
      <c r="I42" s="288"/>
      <c r="J42" s="289"/>
      <c r="K42" s="289"/>
      <c r="L42" s="289"/>
      <c r="M42" s="290"/>
    </row>
    <row r="43" spans="1:13" ht="18.75" thickBot="1" x14ac:dyDescent="0.3">
      <c r="A43" s="115"/>
      <c r="B43" s="115"/>
      <c r="C43" s="115"/>
      <c r="D43" s="115"/>
      <c r="E43" s="115"/>
      <c r="F43" s="115"/>
      <c r="G43" s="85"/>
      <c r="H43" s="291" t="s">
        <v>42</v>
      </c>
      <c r="I43" s="292"/>
      <c r="J43" s="292"/>
      <c r="K43" s="292"/>
      <c r="L43" s="292"/>
      <c r="M43" s="293"/>
    </row>
    <row r="44" spans="1:13" ht="15.75" customHeight="1" x14ac:dyDescent="0.25">
      <c r="A44" s="115"/>
      <c r="B44" s="115"/>
      <c r="C44" s="115"/>
      <c r="D44" s="115"/>
      <c r="E44" s="115"/>
      <c r="F44" s="115"/>
      <c r="G44" s="85"/>
      <c r="H44" s="294" t="s">
        <v>6</v>
      </c>
      <c r="I44" s="295"/>
      <c r="J44" s="295"/>
      <c r="K44" s="295"/>
      <c r="L44" s="295"/>
      <c r="M44" s="296"/>
    </row>
    <row r="45" spans="1:13" ht="36" customHeight="1" x14ac:dyDescent="0.25">
      <c r="A45" s="115"/>
      <c r="B45" s="115"/>
      <c r="C45" s="115"/>
      <c r="D45" s="115"/>
      <c r="E45" s="115"/>
      <c r="F45" s="115"/>
      <c r="G45" s="85"/>
      <c r="H45" s="104" t="s">
        <v>4</v>
      </c>
      <c r="I45" s="105" t="s">
        <v>0</v>
      </c>
      <c r="J45" s="105" t="s">
        <v>58</v>
      </c>
      <c r="K45" s="105" t="s">
        <v>92</v>
      </c>
      <c r="L45" s="105" t="s">
        <v>1</v>
      </c>
      <c r="M45" s="106" t="s">
        <v>2</v>
      </c>
    </row>
    <row r="46" spans="1:13" x14ac:dyDescent="0.25">
      <c r="A46" s="115"/>
      <c r="B46" s="115"/>
      <c r="C46" s="115"/>
      <c r="D46" s="115"/>
      <c r="E46" s="115"/>
      <c r="F46" s="115"/>
      <c r="G46" s="85"/>
      <c r="H46" s="282">
        <v>2021</v>
      </c>
      <c r="I46" s="107"/>
      <c r="J46" s="107"/>
      <c r="K46" s="107"/>
      <c r="L46" s="108">
        <v>0</v>
      </c>
      <c r="M46" s="109">
        <v>0</v>
      </c>
    </row>
    <row r="47" spans="1:13" x14ac:dyDescent="0.25">
      <c r="A47" s="115"/>
      <c r="B47" s="115"/>
      <c r="C47" s="115"/>
      <c r="D47" s="115"/>
      <c r="E47" s="115"/>
      <c r="F47" s="115"/>
      <c r="G47" s="85"/>
      <c r="H47" s="282"/>
      <c r="I47" s="107"/>
      <c r="J47" s="107"/>
      <c r="K47" s="107"/>
      <c r="L47" s="108">
        <v>0</v>
      </c>
      <c r="M47" s="109">
        <v>0</v>
      </c>
    </row>
    <row r="48" spans="1:13" x14ac:dyDescent="0.25">
      <c r="A48" s="115"/>
      <c r="B48" s="115"/>
      <c r="C48" s="115"/>
      <c r="D48" s="115"/>
      <c r="E48" s="115"/>
      <c r="F48" s="115"/>
      <c r="G48" s="85"/>
      <c r="H48" s="282"/>
      <c r="I48" s="107"/>
      <c r="J48" s="107"/>
      <c r="K48" s="107"/>
      <c r="L48" s="108">
        <v>0</v>
      </c>
      <c r="M48" s="109">
        <v>0</v>
      </c>
    </row>
    <row r="49" spans="1:13" x14ac:dyDescent="0.25">
      <c r="A49" s="115"/>
      <c r="B49" s="115"/>
      <c r="C49" s="115"/>
      <c r="D49" s="115"/>
      <c r="E49" s="115"/>
      <c r="F49" s="115"/>
      <c r="G49" s="85"/>
      <c r="H49" s="282"/>
      <c r="I49" s="107"/>
      <c r="J49" s="107"/>
      <c r="K49" s="107"/>
      <c r="L49" s="108">
        <v>0</v>
      </c>
      <c r="M49" s="109">
        <v>0</v>
      </c>
    </row>
    <row r="50" spans="1:13" x14ac:dyDescent="0.25">
      <c r="A50" s="115"/>
      <c r="B50" s="115"/>
      <c r="C50" s="115"/>
      <c r="D50" s="115"/>
      <c r="E50" s="115"/>
      <c r="F50" s="115"/>
      <c r="G50" s="85"/>
      <c r="H50" s="282"/>
      <c r="I50" s="107"/>
      <c r="J50" s="107"/>
      <c r="K50" s="107"/>
      <c r="L50" s="108">
        <v>0</v>
      </c>
      <c r="M50" s="109">
        <v>0</v>
      </c>
    </row>
    <row r="51" spans="1:13" x14ac:dyDescent="0.25">
      <c r="A51" s="115"/>
      <c r="B51" s="115"/>
      <c r="C51" s="115"/>
      <c r="D51" s="115"/>
      <c r="E51" s="115"/>
      <c r="F51" s="115"/>
      <c r="G51" s="85"/>
      <c r="H51" s="282"/>
      <c r="I51" s="107"/>
      <c r="J51" s="107"/>
      <c r="K51" s="107"/>
      <c r="L51" s="108">
        <v>0</v>
      </c>
      <c r="M51" s="109">
        <v>0</v>
      </c>
    </row>
    <row r="52" spans="1:13" x14ac:dyDescent="0.25">
      <c r="A52" s="115"/>
      <c r="B52" s="115"/>
      <c r="C52" s="115"/>
      <c r="D52" s="115"/>
      <c r="E52" s="115"/>
      <c r="F52" s="115"/>
      <c r="G52" s="85"/>
      <c r="H52" s="282"/>
      <c r="I52" s="107"/>
      <c r="J52" s="107"/>
      <c r="K52" s="107"/>
      <c r="L52" s="108">
        <v>0</v>
      </c>
      <c r="M52" s="109">
        <v>0</v>
      </c>
    </row>
    <row r="53" spans="1:13" x14ac:dyDescent="0.25">
      <c r="A53" s="115"/>
      <c r="B53" s="115"/>
      <c r="C53" s="115"/>
      <c r="D53" s="115"/>
      <c r="E53" s="115"/>
      <c r="F53" s="115"/>
      <c r="G53" s="85"/>
      <c r="H53" s="282"/>
      <c r="I53" s="107"/>
      <c r="J53" s="107"/>
      <c r="K53" s="107"/>
      <c r="L53" s="108">
        <v>0</v>
      </c>
      <c r="M53" s="109">
        <v>0</v>
      </c>
    </row>
    <row r="54" spans="1:13" x14ac:dyDescent="0.25">
      <c r="A54" s="115"/>
      <c r="B54" s="115"/>
      <c r="C54" s="115"/>
      <c r="D54" s="115"/>
      <c r="E54" s="115"/>
      <c r="F54" s="115"/>
      <c r="G54" s="85"/>
      <c r="H54" s="282"/>
      <c r="I54" s="107"/>
      <c r="J54" s="107"/>
      <c r="K54" s="107"/>
      <c r="L54" s="108">
        <v>0</v>
      </c>
      <c r="M54" s="109">
        <v>0</v>
      </c>
    </row>
    <row r="55" spans="1:13" x14ac:dyDescent="0.25">
      <c r="A55" s="85"/>
      <c r="B55" s="85"/>
      <c r="C55" s="85"/>
      <c r="D55" s="85"/>
      <c r="E55" s="85"/>
      <c r="F55" s="85"/>
      <c r="G55" s="85"/>
      <c r="H55" s="282"/>
      <c r="I55" s="107"/>
      <c r="J55" s="107"/>
      <c r="K55" s="107"/>
      <c r="L55" s="108">
        <v>0</v>
      </c>
      <c r="M55" s="109">
        <v>0</v>
      </c>
    </row>
    <row r="56" spans="1:13" x14ac:dyDescent="0.25">
      <c r="A56" s="85"/>
      <c r="B56" s="85"/>
      <c r="C56" s="85"/>
      <c r="D56" s="85"/>
      <c r="E56" s="85"/>
      <c r="F56" s="85"/>
      <c r="G56" s="85"/>
      <c r="H56" s="282">
        <v>2022</v>
      </c>
      <c r="I56" s="107"/>
      <c r="J56" s="107"/>
      <c r="K56" s="107"/>
      <c r="L56" s="108">
        <v>0</v>
      </c>
      <c r="M56" s="109">
        <v>0</v>
      </c>
    </row>
    <row r="57" spans="1:13" x14ac:dyDescent="0.25">
      <c r="A57" s="85"/>
      <c r="B57" s="85"/>
      <c r="C57" s="85"/>
      <c r="D57" s="85"/>
      <c r="E57" s="85"/>
      <c r="F57" s="85"/>
      <c r="G57" s="85"/>
      <c r="H57" s="282"/>
      <c r="I57" s="107"/>
      <c r="J57" s="107"/>
      <c r="K57" s="107"/>
      <c r="L57" s="108">
        <v>0</v>
      </c>
      <c r="M57" s="109">
        <v>0</v>
      </c>
    </row>
    <row r="58" spans="1:13" x14ac:dyDescent="0.25">
      <c r="A58" s="85"/>
      <c r="B58" s="85"/>
      <c r="C58" s="85"/>
      <c r="D58" s="85"/>
      <c r="E58" s="85"/>
      <c r="F58" s="85"/>
      <c r="G58" s="85"/>
      <c r="H58" s="282"/>
      <c r="I58" s="107"/>
      <c r="J58" s="107"/>
      <c r="K58" s="107"/>
      <c r="L58" s="108">
        <v>0</v>
      </c>
      <c r="M58" s="109">
        <v>0</v>
      </c>
    </row>
    <row r="59" spans="1:13" x14ac:dyDescent="0.25">
      <c r="A59" s="85"/>
      <c r="B59" s="85"/>
      <c r="C59" s="85"/>
      <c r="D59" s="85"/>
      <c r="E59" s="85"/>
      <c r="F59" s="85"/>
      <c r="G59" s="85"/>
      <c r="H59" s="282"/>
      <c r="I59" s="107"/>
      <c r="J59" s="107"/>
      <c r="K59" s="107"/>
      <c r="L59" s="108">
        <v>0</v>
      </c>
      <c r="M59" s="109">
        <v>0</v>
      </c>
    </row>
    <row r="60" spans="1:13" x14ac:dyDescent="0.25">
      <c r="A60" s="85"/>
      <c r="B60" s="85"/>
      <c r="C60" s="85"/>
      <c r="D60" s="85"/>
      <c r="E60" s="85"/>
      <c r="F60" s="85"/>
      <c r="G60" s="85"/>
      <c r="H60" s="282"/>
      <c r="I60" s="107"/>
      <c r="J60" s="107"/>
      <c r="K60" s="107"/>
      <c r="L60" s="108">
        <v>0</v>
      </c>
      <c r="M60" s="109">
        <v>0</v>
      </c>
    </row>
    <row r="61" spans="1:13" x14ac:dyDescent="0.25">
      <c r="A61" s="85"/>
      <c r="B61" s="85"/>
      <c r="C61" s="85"/>
      <c r="D61" s="85"/>
      <c r="E61" s="85"/>
      <c r="F61" s="85"/>
      <c r="G61" s="85"/>
      <c r="H61" s="282"/>
      <c r="I61" s="107"/>
      <c r="J61" s="107"/>
      <c r="K61" s="107"/>
      <c r="L61" s="108">
        <v>0</v>
      </c>
      <c r="M61" s="109">
        <v>0</v>
      </c>
    </row>
    <row r="62" spans="1:13" x14ac:dyDescent="0.25">
      <c r="A62" s="85"/>
      <c r="B62" s="85"/>
      <c r="C62" s="85"/>
      <c r="D62" s="85"/>
      <c r="E62" s="85"/>
      <c r="F62" s="85"/>
      <c r="G62" s="85"/>
      <c r="H62" s="282"/>
      <c r="I62" s="107"/>
      <c r="J62" s="107"/>
      <c r="K62" s="107"/>
      <c r="L62" s="108">
        <v>0</v>
      </c>
      <c r="M62" s="109">
        <v>0</v>
      </c>
    </row>
    <row r="63" spans="1:13" x14ac:dyDescent="0.25">
      <c r="A63" s="85"/>
      <c r="B63" s="85"/>
      <c r="C63" s="85"/>
      <c r="D63" s="85"/>
      <c r="E63" s="85"/>
      <c r="F63" s="85"/>
      <c r="G63" s="85"/>
      <c r="H63" s="282"/>
      <c r="I63" s="107"/>
      <c r="J63" s="107"/>
      <c r="K63" s="107"/>
      <c r="L63" s="108">
        <v>0</v>
      </c>
      <c r="M63" s="109">
        <v>0</v>
      </c>
    </row>
    <row r="64" spans="1:13" x14ac:dyDescent="0.25">
      <c r="A64" s="85"/>
      <c r="B64" s="85"/>
      <c r="C64" s="85"/>
      <c r="D64" s="85"/>
      <c r="E64" s="85"/>
      <c r="F64" s="85"/>
      <c r="G64" s="85"/>
      <c r="H64" s="282"/>
      <c r="I64" s="107"/>
      <c r="J64" s="107"/>
      <c r="K64" s="107"/>
      <c r="L64" s="108">
        <v>0</v>
      </c>
      <c r="M64" s="109">
        <v>0</v>
      </c>
    </row>
    <row r="65" spans="1:13" x14ac:dyDescent="0.25">
      <c r="A65" s="85"/>
      <c r="B65" s="85"/>
      <c r="C65" s="85"/>
      <c r="D65" s="85"/>
      <c r="E65" s="85"/>
      <c r="F65" s="85"/>
      <c r="G65" s="85"/>
      <c r="H65" s="282"/>
      <c r="I65" s="107"/>
      <c r="J65" s="107"/>
      <c r="K65" s="107"/>
      <c r="L65" s="108">
        <v>0</v>
      </c>
      <c r="M65" s="109">
        <v>0</v>
      </c>
    </row>
    <row r="66" spans="1:13" x14ac:dyDescent="0.25">
      <c r="A66" s="85"/>
      <c r="B66" s="85"/>
      <c r="C66" s="85"/>
      <c r="D66" s="85"/>
      <c r="E66" s="85"/>
      <c r="F66" s="85"/>
      <c r="G66" s="85"/>
      <c r="H66" s="282">
        <v>2023</v>
      </c>
      <c r="I66" s="107"/>
      <c r="J66" s="107"/>
      <c r="K66" s="107"/>
      <c r="L66" s="108">
        <v>0</v>
      </c>
      <c r="M66" s="109">
        <v>0</v>
      </c>
    </row>
    <row r="67" spans="1:13" x14ac:dyDescent="0.25">
      <c r="A67" s="85"/>
      <c r="B67" s="85"/>
      <c r="C67" s="85"/>
      <c r="D67" s="85"/>
      <c r="E67" s="85"/>
      <c r="F67" s="85"/>
      <c r="G67" s="85"/>
      <c r="H67" s="282"/>
      <c r="I67" s="107"/>
      <c r="J67" s="107"/>
      <c r="K67" s="107"/>
      <c r="L67" s="108">
        <v>0</v>
      </c>
      <c r="M67" s="109">
        <v>0</v>
      </c>
    </row>
    <row r="68" spans="1:13" x14ac:dyDescent="0.25">
      <c r="A68" s="85"/>
      <c r="B68" s="85"/>
      <c r="C68" s="85"/>
      <c r="D68" s="85"/>
      <c r="E68" s="85"/>
      <c r="F68" s="85"/>
      <c r="G68" s="85"/>
      <c r="H68" s="282"/>
      <c r="I68" s="107"/>
      <c r="J68" s="107"/>
      <c r="K68" s="107"/>
      <c r="L68" s="108">
        <v>0</v>
      </c>
      <c r="M68" s="109">
        <v>0</v>
      </c>
    </row>
    <row r="69" spans="1:13" x14ac:dyDescent="0.25">
      <c r="A69" s="85"/>
      <c r="B69" s="85"/>
      <c r="C69" s="85"/>
      <c r="D69" s="85"/>
      <c r="E69" s="85"/>
      <c r="F69" s="85"/>
      <c r="G69" s="85"/>
      <c r="H69" s="282"/>
      <c r="I69" s="107"/>
      <c r="J69" s="107"/>
      <c r="K69" s="107"/>
      <c r="L69" s="108">
        <v>0</v>
      </c>
      <c r="M69" s="109">
        <v>0</v>
      </c>
    </row>
    <row r="70" spans="1:13" x14ac:dyDescent="0.25">
      <c r="A70" s="85"/>
      <c r="B70" s="85"/>
      <c r="C70" s="85"/>
      <c r="D70" s="85"/>
      <c r="E70" s="85"/>
      <c r="F70" s="85"/>
      <c r="G70" s="85"/>
      <c r="H70" s="282"/>
      <c r="I70" s="107"/>
      <c r="J70" s="107"/>
      <c r="K70" s="107"/>
      <c r="L70" s="108">
        <v>0</v>
      </c>
      <c r="M70" s="109">
        <v>0</v>
      </c>
    </row>
    <row r="71" spans="1:13" x14ac:dyDescent="0.25">
      <c r="A71" s="85"/>
      <c r="B71" s="85"/>
      <c r="C71" s="85"/>
      <c r="D71" s="85"/>
      <c r="E71" s="85"/>
      <c r="F71" s="85"/>
      <c r="G71" s="85"/>
      <c r="H71" s="282"/>
      <c r="I71" s="107"/>
      <c r="J71" s="107"/>
      <c r="K71" s="107"/>
      <c r="L71" s="108">
        <v>0</v>
      </c>
      <c r="M71" s="109">
        <v>0</v>
      </c>
    </row>
    <row r="72" spans="1:13" x14ac:dyDescent="0.25">
      <c r="A72" s="85"/>
      <c r="B72" s="85"/>
      <c r="C72" s="85"/>
      <c r="D72" s="85"/>
      <c r="E72" s="85"/>
      <c r="F72" s="85"/>
      <c r="G72" s="85"/>
      <c r="H72" s="282"/>
      <c r="I72" s="107"/>
      <c r="J72" s="107"/>
      <c r="K72" s="107"/>
      <c r="L72" s="108">
        <v>0</v>
      </c>
      <c r="M72" s="109">
        <v>0</v>
      </c>
    </row>
    <row r="73" spans="1:13" x14ac:dyDescent="0.25">
      <c r="A73" s="85"/>
      <c r="B73" s="85"/>
      <c r="C73" s="85"/>
      <c r="D73" s="85"/>
      <c r="E73" s="85"/>
      <c r="F73" s="85"/>
      <c r="G73" s="85"/>
      <c r="H73" s="282"/>
      <c r="I73" s="107"/>
      <c r="J73" s="107"/>
      <c r="K73" s="107"/>
      <c r="L73" s="108">
        <v>0</v>
      </c>
      <c r="M73" s="109">
        <v>0</v>
      </c>
    </row>
    <row r="74" spans="1:13" x14ac:dyDescent="0.25">
      <c r="A74" s="85"/>
      <c r="B74" s="85"/>
      <c r="C74" s="85"/>
      <c r="D74" s="85"/>
      <c r="E74" s="85"/>
      <c r="F74" s="85"/>
      <c r="G74" s="85"/>
      <c r="H74" s="282"/>
      <c r="I74" s="107"/>
      <c r="J74" s="107"/>
      <c r="K74" s="107"/>
      <c r="L74" s="108">
        <v>0</v>
      </c>
      <c r="M74" s="109">
        <v>0</v>
      </c>
    </row>
    <row r="75" spans="1:13" x14ac:dyDescent="0.25">
      <c r="A75" s="85"/>
      <c r="B75" s="85"/>
      <c r="C75" s="85"/>
      <c r="D75" s="85"/>
      <c r="E75" s="85"/>
      <c r="F75" s="85"/>
      <c r="G75" s="85"/>
      <c r="H75" s="282"/>
      <c r="I75" s="107"/>
      <c r="J75" s="107"/>
      <c r="K75" s="107"/>
      <c r="L75" s="108">
        <v>0</v>
      </c>
      <c r="M75" s="109">
        <v>0</v>
      </c>
    </row>
    <row r="76" spans="1:13" ht="16.5" thickBot="1" x14ac:dyDescent="0.3">
      <c r="A76" s="85"/>
      <c r="B76" s="85"/>
      <c r="C76" s="85"/>
      <c r="D76" s="85"/>
      <c r="E76" s="85"/>
      <c r="F76" s="85"/>
      <c r="G76" s="85"/>
      <c r="H76" s="283" t="s">
        <v>3</v>
      </c>
      <c r="I76" s="284"/>
      <c r="J76" s="284"/>
      <c r="K76" s="285"/>
      <c r="L76" s="112">
        <f>SUM(L46:L75)</f>
        <v>0</v>
      </c>
      <c r="M76" s="113">
        <f>SUM(M46:M75)</f>
        <v>0</v>
      </c>
    </row>
    <row r="77" spans="1:13" ht="15.75" thickBot="1" x14ac:dyDescent="0.3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x14ac:dyDescent="0.25">
      <c r="A78" s="115"/>
      <c r="B78" s="115"/>
      <c r="C78" s="115"/>
      <c r="D78" s="115"/>
      <c r="E78" s="115"/>
      <c r="F78" s="115"/>
      <c r="G78" s="85"/>
      <c r="H78" s="100" t="s">
        <v>9</v>
      </c>
      <c r="I78" s="286"/>
      <c r="J78" s="286"/>
      <c r="K78" s="286"/>
      <c r="L78" s="286"/>
      <c r="M78" s="287"/>
    </row>
    <row r="79" spans="1:13" ht="15.75" thickBot="1" x14ac:dyDescent="0.3">
      <c r="A79" s="115"/>
      <c r="B79" s="115"/>
      <c r="C79" s="115"/>
      <c r="D79" s="115"/>
      <c r="E79" s="115"/>
      <c r="F79" s="115"/>
      <c r="G79" s="85"/>
      <c r="H79" s="116" t="s">
        <v>57</v>
      </c>
      <c r="I79" s="288"/>
      <c r="J79" s="289"/>
      <c r="K79" s="289"/>
      <c r="L79" s="289"/>
      <c r="M79" s="290"/>
    </row>
    <row r="80" spans="1:13" ht="18.75" thickBot="1" x14ac:dyDescent="0.3">
      <c r="A80" s="85"/>
      <c r="B80" s="85"/>
      <c r="C80" s="85"/>
      <c r="D80" s="85"/>
      <c r="E80" s="85"/>
      <c r="F80" s="85"/>
      <c r="G80" s="85"/>
      <c r="H80" s="291" t="s">
        <v>43</v>
      </c>
      <c r="I80" s="292"/>
      <c r="J80" s="292"/>
      <c r="K80" s="292"/>
      <c r="L80" s="292"/>
      <c r="M80" s="293"/>
    </row>
    <row r="81" spans="1:13" ht="15.75" customHeight="1" x14ac:dyDescent="0.25">
      <c r="A81" s="85"/>
      <c r="B81" s="85"/>
      <c r="C81" s="85"/>
      <c r="D81" s="85"/>
      <c r="E81" s="85"/>
      <c r="F81" s="85"/>
      <c r="G81" s="85"/>
      <c r="H81" s="294" t="s">
        <v>6</v>
      </c>
      <c r="I81" s="295"/>
      <c r="J81" s="295"/>
      <c r="K81" s="295"/>
      <c r="L81" s="295"/>
      <c r="M81" s="296"/>
    </row>
    <row r="82" spans="1:13" ht="36" customHeight="1" x14ac:dyDescent="0.25">
      <c r="A82" s="85"/>
      <c r="B82" s="85"/>
      <c r="C82" s="85"/>
      <c r="D82" s="85"/>
      <c r="E82" s="85"/>
      <c r="F82" s="85"/>
      <c r="G82" s="85"/>
      <c r="H82" s="104" t="s">
        <v>4</v>
      </c>
      <c r="I82" s="105" t="s">
        <v>0</v>
      </c>
      <c r="J82" s="105" t="s">
        <v>58</v>
      </c>
      <c r="K82" s="105" t="s">
        <v>92</v>
      </c>
      <c r="L82" s="105" t="s">
        <v>1</v>
      </c>
      <c r="M82" s="106" t="s">
        <v>2</v>
      </c>
    </row>
    <row r="83" spans="1:13" x14ac:dyDescent="0.25">
      <c r="A83" s="85"/>
      <c r="B83" s="85"/>
      <c r="C83" s="85"/>
      <c r="D83" s="85"/>
      <c r="E83" s="85"/>
      <c r="F83" s="85"/>
      <c r="G83" s="85"/>
      <c r="H83" s="282">
        <v>2021</v>
      </c>
      <c r="I83" s="107"/>
      <c r="J83" s="107"/>
      <c r="K83" s="107"/>
      <c r="L83" s="108">
        <v>0</v>
      </c>
      <c r="M83" s="109">
        <v>0</v>
      </c>
    </row>
    <row r="84" spans="1:13" x14ac:dyDescent="0.25">
      <c r="A84" s="85"/>
      <c r="B84" s="85"/>
      <c r="C84" s="85"/>
      <c r="D84" s="85"/>
      <c r="E84" s="85"/>
      <c r="F84" s="85"/>
      <c r="G84" s="85"/>
      <c r="H84" s="282"/>
      <c r="I84" s="107"/>
      <c r="J84" s="107"/>
      <c r="K84" s="107"/>
      <c r="L84" s="108">
        <v>0</v>
      </c>
      <c r="M84" s="109">
        <v>0</v>
      </c>
    </row>
    <row r="85" spans="1:13" x14ac:dyDescent="0.25">
      <c r="A85" s="85"/>
      <c r="B85" s="85"/>
      <c r="C85" s="85"/>
      <c r="D85" s="85"/>
      <c r="E85" s="85"/>
      <c r="F85" s="85"/>
      <c r="G85" s="85"/>
      <c r="H85" s="282"/>
      <c r="I85" s="107"/>
      <c r="J85" s="107"/>
      <c r="K85" s="107"/>
      <c r="L85" s="108">
        <v>0</v>
      </c>
      <c r="M85" s="109">
        <v>0</v>
      </c>
    </row>
    <row r="86" spans="1:13" x14ac:dyDescent="0.25">
      <c r="A86" s="85"/>
      <c r="B86" s="85"/>
      <c r="C86" s="85"/>
      <c r="D86" s="85"/>
      <c r="E86" s="85"/>
      <c r="F86" s="85"/>
      <c r="G86" s="85"/>
      <c r="H86" s="282"/>
      <c r="I86" s="107"/>
      <c r="J86" s="107"/>
      <c r="K86" s="107"/>
      <c r="L86" s="108">
        <v>0</v>
      </c>
      <c r="M86" s="109">
        <v>0</v>
      </c>
    </row>
    <row r="87" spans="1:13" x14ac:dyDescent="0.25">
      <c r="A87" s="85"/>
      <c r="B87" s="85"/>
      <c r="C87" s="85"/>
      <c r="D87" s="85"/>
      <c r="E87" s="85"/>
      <c r="F87" s="85"/>
      <c r="G87" s="85"/>
      <c r="H87" s="282"/>
      <c r="I87" s="107"/>
      <c r="J87" s="107"/>
      <c r="K87" s="107"/>
      <c r="L87" s="108">
        <v>0</v>
      </c>
      <c r="M87" s="109">
        <v>0</v>
      </c>
    </row>
    <row r="88" spans="1:13" x14ac:dyDescent="0.25">
      <c r="A88" s="85"/>
      <c r="B88" s="85"/>
      <c r="C88" s="85"/>
      <c r="D88" s="85"/>
      <c r="E88" s="85"/>
      <c r="F88" s="85"/>
      <c r="G88" s="85"/>
      <c r="H88" s="282"/>
      <c r="I88" s="107"/>
      <c r="J88" s="107"/>
      <c r="K88" s="107"/>
      <c r="L88" s="108">
        <v>0</v>
      </c>
      <c r="M88" s="109">
        <v>0</v>
      </c>
    </row>
    <row r="89" spans="1:13" x14ac:dyDescent="0.25">
      <c r="A89" s="85"/>
      <c r="B89" s="85"/>
      <c r="C89" s="85"/>
      <c r="D89" s="85"/>
      <c r="E89" s="85"/>
      <c r="F89" s="85"/>
      <c r="G89" s="85"/>
      <c r="H89" s="282"/>
      <c r="I89" s="107"/>
      <c r="J89" s="107"/>
      <c r="K89" s="107"/>
      <c r="L89" s="108">
        <v>0</v>
      </c>
      <c r="M89" s="109">
        <v>0</v>
      </c>
    </row>
    <row r="90" spans="1:13" x14ac:dyDescent="0.25">
      <c r="A90" s="85"/>
      <c r="B90" s="85"/>
      <c r="C90" s="85"/>
      <c r="D90" s="85"/>
      <c r="E90" s="85"/>
      <c r="F90" s="85"/>
      <c r="G90" s="85"/>
      <c r="H90" s="282"/>
      <c r="I90" s="107"/>
      <c r="J90" s="107"/>
      <c r="K90" s="107"/>
      <c r="L90" s="108">
        <v>0</v>
      </c>
      <c r="M90" s="109">
        <v>0</v>
      </c>
    </row>
    <row r="91" spans="1:13" x14ac:dyDescent="0.25">
      <c r="A91" s="85"/>
      <c r="B91" s="85"/>
      <c r="C91" s="85"/>
      <c r="D91" s="85"/>
      <c r="E91" s="85"/>
      <c r="F91" s="85"/>
      <c r="G91" s="85"/>
      <c r="H91" s="282"/>
      <c r="I91" s="107"/>
      <c r="J91" s="107"/>
      <c r="K91" s="107"/>
      <c r="L91" s="108">
        <v>0</v>
      </c>
      <c r="M91" s="109">
        <v>0</v>
      </c>
    </row>
    <row r="92" spans="1:13" x14ac:dyDescent="0.25">
      <c r="A92" s="85"/>
      <c r="B92" s="85"/>
      <c r="C92" s="85"/>
      <c r="D92" s="85"/>
      <c r="E92" s="85"/>
      <c r="F92" s="85"/>
      <c r="G92" s="85"/>
      <c r="H92" s="282"/>
      <c r="I92" s="107"/>
      <c r="J92" s="107"/>
      <c r="K92" s="107"/>
      <c r="L92" s="108">
        <v>0</v>
      </c>
      <c r="M92" s="109">
        <v>0</v>
      </c>
    </row>
    <row r="93" spans="1:13" x14ac:dyDescent="0.25">
      <c r="A93" s="85"/>
      <c r="B93" s="85"/>
      <c r="C93" s="85"/>
      <c r="D93" s="85"/>
      <c r="E93" s="85"/>
      <c r="F93" s="85"/>
      <c r="G93" s="85"/>
      <c r="H93" s="282">
        <v>2022</v>
      </c>
      <c r="I93" s="107"/>
      <c r="J93" s="107"/>
      <c r="K93" s="107"/>
      <c r="L93" s="108">
        <v>0</v>
      </c>
      <c r="M93" s="109">
        <v>0</v>
      </c>
    </row>
    <row r="94" spans="1:13" x14ac:dyDescent="0.25">
      <c r="A94" s="85"/>
      <c r="B94" s="85"/>
      <c r="C94" s="85"/>
      <c r="D94" s="85"/>
      <c r="E94" s="85"/>
      <c r="F94" s="85"/>
      <c r="G94" s="85"/>
      <c r="H94" s="282"/>
      <c r="I94" s="107"/>
      <c r="J94" s="107"/>
      <c r="K94" s="107"/>
      <c r="L94" s="108">
        <v>0</v>
      </c>
      <c r="M94" s="109">
        <v>0</v>
      </c>
    </row>
    <row r="95" spans="1:13" x14ac:dyDescent="0.25">
      <c r="A95" s="85"/>
      <c r="B95" s="85"/>
      <c r="C95" s="85"/>
      <c r="D95" s="85"/>
      <c r="E95" s="85"/>
      <c r="F95" s="85"/>
      <c r="G95" s="85"/>
      <c r="H95" s="282"/>
      <c r="I95" s="107"/>
      <c r="J95" s="107"/>
      <c r="K95" s="107"/>
      <c r="L95" s="108">
        <v>0</v>
      </c>
      <c r="M95" s="109">
        <v>0</v>
      </c>
    </row>
    <row r="96" spans="1:13" x14ac:dyDescent="0.25">
      <c r="A96" s="85"/>
      <c r="B96" s="85"/>
      <c r="C96" s="85"/>
      <c r="D96" s="85"/>
      <c r="E96" s="85"/>
      <c r="F96" s="85"/>
      <c r="G96" s="85"/>
      <c r="H96" s="282"/>
      <c r="I96" s="107"/>
      <c r="J96" s="107"/>
      <c r="K96" s="107"/>
      <c r="L96" s="108">
        <v>0</v>
      </c>
      <c r="M96" s="109">
        <v>0</v>
      </c>
    </row>
    <row r="97" spans="1:13" x14ac:dyDescent="0.25">
      <c r="A97" s="85"/>
      <c r="B97" s="85"/>
      <c r="C97" s="85"/>
      <c r="D97" s="85"/>
      <c r="E97" s="85"/>
      <c r="F97" s="85"/>
      <c r="G97" s="85"/>
      <c r="H97" s="282"/>
      <c r="I97" s="107"/>
      <c r="J97" s="107"/>
      <c r="K97" s="107"/>
      <c r="L97" s="108">
        <v>0</v>
      </c>
      <c r="M97" s="109">
        <v>0</v>
      </c>
    </row>
    <row r="98" spans="1:13" x14ac:dyDescent="0.25">
      <c r="A98" s="85"/>
      <c r="B98" s="85"/>
      <c r="C98" s="85"/>
      <c r="D98" s="85"/>
      <c r="E98" s="85"/>
      <c r="F98" s="85"/>
      <c r="G98" s="85"/>
      <c r="H98" s="282"/>
      <c r="I98" s="107"/>
      <c r="J98" s="107"/>
      <c r="K98" s="107"/>
      <c r="L98" s="108">
        <v>0</v>
      </c>
      <c r="M98" s="109">
        <v>0</v>
      </c>
    </row>
    <row r="99" spans="1:13" x14ac:dyDescent="0.25">
      <c r="A99" s="85"/>
      <c r="B99" s="85"/>
      <c r="C99" s="85"/>
      <c r="D99" s="85"/>
      <c r="E99" s="85"/>
      <c r="F99" s="85"/>
      <c r="G99" s="85"/>
      <c r="H99" s="282"/>
      <c r="I99" s="107"/>
      <c r="J99" s="107"/>
      <c r="K99" s="107"/>
      <c r="L99" s="108">
        <v>0</v>
      </c>
      <c r="M99" s="109">
        <v>0</v>
      </c>
    </row>
    <row r="100" spans="1:13" x14ac:dyDescent="0.25">
      <c r="A100" s="85"/>
      <c r="B100" s="85"/>
      <c r="C100" s="85"/>
      <c r="D100" s="85"/>
      <c r="E100" s="85"/>
      <c r="F100" s="85"/>
      <c r="G100" s="85"/>
      <c r="H100" s="282"/>
      <c r="I100" s="107"/>
      <c r="J100" s="107"/>
      <c r="K100" s="107"/>
      <c r="L100" s="108">
        <v>0</v>
      </c>
      <c r="M100" s="109">
        <v>0</v>
      </c>
    </row>
    <row r="101" spans="1:13" x14ac:dyDescent="0.25">
      <c r="A101" s="85"/>
      <c r="B101" s="85"/>
      <c r="C101" s="85"/>
      <c r="D101" s="85"/>
      <c r="E101" s="85"/>
      <c r="F101" s="85"/>
      <c r="G101" s="85"/>
      <c r="H101" s="282"/>
      <c r="I101" s="107"/>
      <c r="J101" s="107"/>
      <c r="K101" s="107"/>
      <c r="L101" s="108">
        <v>0</v>
      </c>
      <c r="M101" s="109">
        <v>0</v>
      </c>
    </row>
    <row r="102" spans="1:13" x14ac:dyDescent="0.25">
      <c r="A102" s="85"/>
      <c r="B102" s="85"/>
      <c r="C102" s="85"/>
      <c r="D102" s="85"/>
      <c r="E102" s="85"/>
      <c r="F102" s="85"/>
      <c r="G102" s="85"/>
      <c r="H102" s="282"/>
      <c r="I102" s="107"/>
      <c r="J102" s="107"/>
      <c r="K102" s="107"/>
      <c r="L102" s="108">
        <v>0</v>
      </c>
      <c r="M102" s="109">
        <v>0</v>
      </c>
    </row>
    <row r="103" spans="1:13" x14ac:dyDescent="0.25">
      <c r="A103" s="85"/>
      <c r="B103" s="85"/>
      <c r="C103" s="85"/>
      <c r="D103" s="85"/>
      <c r="E103" s="85"/>
      <c r="F103" s="85"/>
      <c r="G103" s="85"/>
      <c r="H103" s="282">
        <v>2023</v>
      </c>
      <c r="I103" s="107"/>
      <c r="J103" s="107"/>
      <c r="K103" s="107"/>
      <c r="L103" s="108">
        <v>0</v>
      </c>
      <c r="M103" s="109">
        <v>0</v>
      </c>
    </row>
    <row r="104" spans="1:13" x14ac:dyDescent="0.25">
      <c r="A104" s="85"/>
      <c r="B104" s="85"/>
      <c r="C104" s="85"/>
      <c r="D104" s="85"/>
      <c r="E104" s="85"/>
      <c r="F104" s="85"/>
      <c r="G104" s="85"/>
      <c r="H104" s="282"/>
      <c r="I104" s="107"/>
      <c r="J104" s="107"/>
      <c r="K104" s="107"/>
      <c r="L104" s="108">
        <v>0</v>
      </c>
      <c r="M104" s="109">
        <v>0</v>
      </c>
    </row>
    <row r="105" spans="1:13" x14ac:dyDescent="0.25">
      <c r="A105" s="85"/>
      <c r="B105" s="85"/>
      <c r="C105" s="85"/>
      <c r="D105" s="85"/>
      <c r="E105" s="85"/>
      <c r="F105" s="85"/>
      <c r="G105" s="85"/>
      <c r="H105" s="282"/>
      <c r="I105" s="107"/>
      <c r="J105" s="107"/>
      <c r="K105" s="107"/>
      <c r="L105" s="108">
        <v>0</v>
      </c>
      <c r="M105" s="109">
        <v>0</v>
      </c>
    </row>
    <row r="106" spans="1:13" x14ac:dyDescent="0.25">
      <c r="A106" s="85"/>
      <c r="B106" s="85"/>
      <c r="C106" s="85"/>
      <c r="D106" s="85"/>
      <c r="E106" s="85"/>
      <c r="F106" s="85"/>
      <c r="G106" s="85"/>
      <c r="H106" s="282"/>
      <c r="I106" s="107"/>
      <c r="J106" s="107"/>
      <c r="K106" s="107"/>
      <c r="L106" s="108">
        <v>0</v>
      </c>
      <c r="M106" s="109">
        <v>0</v>
      </c>
    </row>
    <row r="107" spans="1:13" x14ac:dyDescent="0.25">
      <c r="A107" s="85"/>
      <c r="B107" s="85"/>
      <c r="C107" s="85"/>
      <c r="D107" s="85"/>
      <c r="E107" s="85"/>
      <c r="F107" s="85"/>
      <c r="G107" s="85"/>
      <c r="H107" s="282"/>
      <c r="I107" s="107"/>
      <c r="J107" s="107"/>
      <c r="K107" s="107"/>
      <c r="L107" s="108">
        <v>0</v>
      </c>
      <c r="M107" s="109">
        <v>0</v>
      </c>
    </row>
    <row r="108" spans="1:13" x14ac:dyDescent="0.25">
      <c r="A108" s="85"/>
      <c r="B108" s="85"/>
      <c r="C108" s="85"/>
      <c r="D108" s="85"/>
      <c r="E108" s="85"/>
      <c r="F108" s="85"/>
      <c r="G108" s="85"/>
      <c r="H108" s="282"/>
      <c r="I108" s="107"/>
      <c r="J108" s="107"/>
      <c r="K108" s="107"/>
      <c r="L108" s="108">
        <v>0</v>
      </c>
      <c r="M108" s="109">
        <v>0</v>
      </c>
    </row>
    <row r="109" spans="1:13" x14ac:dyDescent="0.25">
      <c r="A109" s="85"/>
      <c r="B109" s="85"/>
      <c r="C109" s="85"/>
      <c r="D109" s="85"/>
      <c r="E109" s="85"/>
      <c r="F109" s="85"/>
      <c r="G109" s="85"/>
      <c r="H109" s="282"/>
      <c r="I109" s="107"/>
      <c r="J109" s="107"/>
      <c r="K109" s="107"/>
      <c r="L109" s="108">
        <v>0</v>
      </c>
      <c r="M109" s="109">
        <v>0</v>
      </c>
    </row>
    <row r="110" spans="1:13" x14ac:dyDescent="0.25">
      <c r="A110" s="85"/>
      <c r="B110" s="85"/>
      <c r="C110" s="85"/>
      <c r="D110" s="85"/>
      <c r="E110" s="85"/>
      <c r="F110" s="85"/>
      <c r="G110" s="85"/>
      <c r="H110" s="282"/>
      <c r="I110" s="107"/>
      <c r="J110" s="107"/>
      <c r="K110" s="107"/>
      <c r="L110" s="108">
        <v>0</v>
      </c>
      <c r="M110" s="109">
        <v>0</v>
      </c>
    </row>
    <row r="111" spans="1:13" x14ac:dyDescent="0.25">
      <c r="A111" s="85"/>
      <c r="B111" s="85"/>
      <c r="C111" s="85"/>
      <c r="D111" s="85"/>
      <c r="E111" s="85"/>
      <c r="F111" s="85"/>
      <c r="G111" s="85"/>
      <c r="H111" s="282"/>
      <c r="I111" s="107"/>
      <c r="J111" s="107"/>
      <c r="K111" s="107"/>
      <c r="L111" s="108">
        <v>0</v>
      </c>
      <c r="M111" s="109">
        <v>0</v>
      </c>
    </row>
    <row r="112" spans="1:13" x14ac:dyDescent="0.25">
      <c r="A112" s="85"/>
      <c r="B112" s="85"/>
      <c r="C112" s="85"/>
      <c r="D112" s="85"/>
      <c r="E112" s="85"/>
      <c r="F112" s="85"/>
      <c r="G112" s="85"/>
      <c r="H112" s="282"/>
      <c r="I112" s="107"/>
      <c r="J112" s="107"/>
      <c r="K112" s="107"/>
      <c r="L112" s="108">
        <v>0</v>
      </c>
      <c r="M112" s="109">
        <v>0</v>
      </c>
    </row>
    <row r="113" spans="1:13" ht="16.5" thickBot="1" x14ac:dyDescent="0.3">
      <c r="A113" s="85"/>
      <c r="B113" s="85"/>
      <c r="C113" s="85"/>
      <c r="D113" s="85"/>
      <c r="E113" s="85"/>
      <c r="F113" s="85"/>
      <c r="G113" s="85"/>
      <c r="H113" s="283" t="s">
        <v>3</v>
      </c>
      <c r="I113" s="284"/>
      <c r="J113" s="284"/>
      <c r="K113" s="285"/>
      <c r="L113" s="112">
        <f>SUM(L83:L112)</f>
        <v>0</v>
      </c>
      <c r="M113" s="113">
        <f>SUM(M83:M112)</f>
        <v>0</v>
      </c>
    </row>
    <row r="118" spans="1:13" x14ac:dyDescent="0.25">
      <c r="A118" s="70"/>
      <c r="B118" s="70"/>
      <c r="C118" s="70"/>
      <c r="D118" s="70"/>
      <c r="E118" s="70"/>
    </row>
    <row r="119" spans="1:13" x14ac:dyDescent="0.25">
      <c r="A119" s="70"/>
      <c r="B119" s="70"/>
      <c r="C119" s="70"/>
      <c r="D119" s="70"/>
      <c r="E119" s="70"/>
    </row>
    <row r="120" spans="1:13" x14ac:dyDescent="0.25">
      <c r="A120" s="70"/>
      <c r="B120" s="70"/>
      <c r="C120" s="70"/>
      <c r="D120" s="70"/>
      <c r="E120" s="70"/>
    </row>
    <row r="121" spans="1:13" x14ac:dyDescent="0.25">
      <c r="A121" s="138" t="s">
        <v>94</v>
      </c>
      <c r="B121" s="70"/>
      <c r="C121" s="70"/>
      <c r="D121" s="70"/>
      <c r="E121" s="70"/>
    </row>
    <row r="122" spans="1:13" x14ac:dyDescent="0.25">
      <c r="A122" s="138" t="s">
        <v>95</v>
      </c>
      <c r="B122" s="70"/>
      <c r="C122" s="70"/>
      <c r="D122" s="70"/>
      <c r="E122" s="70"/>
    </row>
    <row r="123" spans="1:13" x14ac:dyDescent="0.25">
      <c r="A123" s="138" t="s">
        <v>96</v>
      </c>
      <c r="B123" s="70"/>
      <c r="C123" s="70"/>
      <c r="D123" s="70"/>
      <c r="E123" s="70"/>
    </row>
    <row r="124" spans="1:13" x14ac:dyDescent="0.25">
      <c r="A124" s="138" t="s">
        <v>97</v>
      </c>
      <c r="B124" s="70"/>
      <c r="C124" s="70"/>
      <c r="D124" s="70"/>
      <c r="E124" s="70"/>
    </row>
    <row r="125" spans="1:13" x14ac:dyDescent="0.25">
      <c r="A125" s="138" t="s">
        <v>98</v>
      </c>
      <c r="B125" s="70"/>
      <c r="C125" s="70"/>
      <c r="D125" s="70"/>
      <c r="E125" s="70"/>
    </row>
    <row r="126" spans="1:13" x14ac:dyDescent="0.25">
      <c r="A126" s="70"/>
      <c r="B126" s="70"/>
      <c r="C126" s="70"/>
      <c r="D126" s="70"/>
      <c r="E126" s="70"/>
    </row>
    <row r="127" spans="1:13" x14ac:dyDescent="0.25">
      <c r="A127" s="70"/>
      <c r="B127" s="70"/>
      <c r="C127" s="70"/>
      <c r="D127" s="70"/>
      <c r="E127" s="70"/>
    </row>
    <row r="128" spans="1:13" x14ac:dyDescent="0.25">
      <c r="A128" s="70"/>
      <c r="B128" s="70"/>
      <c r="C128" s="70"/>
      <c r="D128" s="70"/>
      <c r="E128" s="70"/>
    </row>
    <row r="129" spans="1:5" x14ac:dyDescent="0.25">
      <c r="A129" s="70"/>
      <c r="B129" s="70"/>
      <c r="C129" s="70"/>
      <c r="D129" s="70"/>
      <c r="E129" s="70"/>
    </row>
    <row r="130" spans="1:5" x14ac:dyDescent="0.25">
      <c r="A130" s="70"/>
      <c r="B130" s="70"/>
      <c r="C130" s="70"/>
      <c r="D130" s="70"/>
      <c r="E130" s="70"/>
    </row>
    <row r="131" spans="1:5" x14ac:dyDescent="0.25">
      <c r="A131" s="70"/>
      <c r="B131" s="70"/>
      <c r="C131" s="70"/>
      <c r="D131" s="70"/>
      <c r="E131" s="70"/>
    </row>
    <row r="132" spans="1:5" x14ac:dyDescent="0.25">
      <c r="A132" s="70"/>
      <c r="B132" s="70"/>
      <c r="C132" s="70"/>
      <c r="D132" s="70"/>
      <c r="E132" s="70"/>
    </row>
    <row r="133" spans="1:5" x14ac:dyDescent="0.25">
      <c r="A133" s="70"/>
      <c r="B133" s="70"/>
      <c r="C133" s="70"/>
      <c r="D133" s="70"/>
      <c r="E133" s="70"/>
    </row>
    <row r="134" spans="1:5" x14ac:dyDescent="0.25">
      <c r="A134" s="70"/>
      <c r="B134" s="70"/>
      <c r="C134" s="70"/>
      <c r="D134" s="70"/>
      <c r="E134" s="70"/>
    </row>
  </sheetData>
  <mergeCells count="34">
    <mergeCell ref="B1:F1"/>
    <mergeCell ref="I1:M1"/>
    <mergeCell ref="B2:F2"/>
    <mergeCell ref="I2:M2"/>
    <mergeCell ref="A4:F4"/>
    <mergeCell ref="H4:M4"/>
    <mergeCell ref="A6:F6"/>
    <mergeCell ref="H6:M6"/>
    <mergeCell ref="A7:F7"/>
    <mergeCell ref="H7:M7"/>
    <mergeCell ref="A9:A18"/>
    <mergeCell ref="H9:H18"/>
    <mergeCell ref="H56:H65"/>
    <mergeCell ref="A19:A28"/>
    <mergeCell ref="H19:H28"/>
    <mergeCell ref="A29:A38"/>
    <mergeCell ref="H29:H38"/>
    <mergeCell ref="A39:D39"/>
    <mergeCell ref="H39:K39"/>
    <mergeCell ref="I41:M41"/>
    <mergeCell ref="I42:M42"/>
    <mergeCell ref="H43:M43"/>
    <mergeCell ref="H44:M44"/>
    <mergeCell ref="H46:H55"/>
    <mergeCell ref="H83:H92"/>
    <mergeCell ref="H93:H102"/>
    <mergeCell ref="H103:H112"/>
    <mergeCell ref="H113:K113"/>
    <mergeCell ref="H66:H75"/>
    <mergeCell ref="H76:K76"/>
    <mergeCell ref="I78:M78"/>
    <mergeCell ref="I79:M79"/>
    <mergeCell ref="H80:M80"/>
    <mergeCell ref="H81:M81"/>
  </mergeCells>
  <dataValidations count="1">
    <dataValidation type="list" allowBlank="1" showInputMessage="1" showErrorMessage="1" sqref="C9:C38 J9:J38 J46:J75 J83:J112" xr:uid="{AE07A988-5C08-4C11-918D-5265A94D9B68}">
      <formula1>$A$121:$A$125</formula1>
    </dataValidation>
  </dataValidation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3C0B-8FE3-4661-8E38-0C9FBAB79AFF}">
  <dimension ref="A2:D15"/>
  <sheetViews>
    <sheetView zoomScale="78" zoomScaleNormal="78" workbookViewId="0">
      <selection activeCell="A3" sqref="A3:D3"/>
    </sheetView>
  </sheetViews>
  <sheetFormatPr baseColWidth="10"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47.25" customHeight="1" thickBot="1" x14ac:dyDescent="0.3">
      <c r="A3" s="301" t="s">
        <v>67</v>
      </c>
      <c r="B3" s="302"/>
      <c r="C3" s="302"/>
      <c r="D3" s="303"/>
    </row>
    <row r="4" spans="1:4" ht="15.75" thickBot="1" x14ac:dyDescent="0.3">
      <c r="A4" s="85"/>
      <c r="B4" s="85"/>
      <c r="C4" s="85"/>
      <c r="D4" s="85"/>
    </row>
    <row r="5" spans="1:4" ht="49.5" customHeight="1" thickBot="1" x14ac:dyDescent="0.3">
      <c r="A5" s="117" t="s">
        <v>26</v>
      </c>
      <c r="B5" s="118" t="s">
        <v>68</v>
      </c>
      <c r="C5" s="118" t="s">
        <v>69</v>
      </c>
      <c r="D5" s="119" t="s">
        <v>70</v>
      </c>
    </row>
    <row r="6" spans="1:4" x14ac:dyDescent="0.25">
      <c r="A6" s="120" t="s">
        <v>71</v>
      </c>
      <c r="B6" s="121"/>
      <c r="C6" s="121"/>
      <c r="D6" s="122"/>
    </row>
    <row r="7" spans="1:4" x14ac:dyDescent="0.25">
      <c r="A7" s="123"/>
      <c r="B7" s="124"/>
      <c r="C7" s="124"/>
      <c r="D7" s="125"/>
    </row>
    <row r="8" spans="1:4" x14ac:dyDescent="0.25">
      <c r="A8" s="126"/>
      <c r="B8" s="124"/>
      <c r="C8" s="124"/>
      <c r="D8" s="125"/>
    </row>
    <row r="9" spans="1:4" x14ac:dyDescent="0.25">
      <c r="A9" s="126"/>
      <c r="B9" s="124"/>
      <c r="C9" s="124"/>
      <c r="D9" s="125"/>
    </row>
    <row r="10" spans="1:4" x14ac:dyDescent="0.25">
      <c r="A10" s="126"/>
      <c r="B10" s="124"/>
      <c r="C10" s="124"/>
      <c r="D10" s="125"/>
    </row>
    <row r="11" spans="1:4" x14ac:dyDescent="0.25">
      <c r="A11" s="127" t="s">
        <v>72</v>
      </c>
      <c r="B11" s="128"/>
      <c r="C11" s="128"/>
      <c r="D11" s="129"/>
    </row>
    <row r="12" spans="1:4" x14ac:dyDescent="0.25">
      <c r="A12" s="130"/>
      <c r="B12" s="124"/>
      <c r="C12" s="124"/>
      <c r="D12" s="125"/>
    </row>
    <row r="13" spans="1:4" x14ac:dyDescent="0.25">
      <c r="A13" s="130"/>
      <c r="B13" s="124"/>
      <c r="C13" s="124"/>
      <c r="D13" s="125"/>
    </row>
    <row r="14" spans="1:4" x14ac:dyDescent="0.25">
      <c r="A14" s="130"/>
      <c r="B14" s="124"/>
      <c r="C14" s="124"/>
      <c r="D14" s="125"/>
    </row>
    <row r="15" spans="1:4" ht="15.75" thickBot="1" x14ac:dyDescent="0.3">
      <c r="A15" s="131"/>
      <c r="B15" s="132"/>
      <c r="C15" s="132"/>
      <c r="D15" s="133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Explications</vt:lpstr>
      <vt:lpstr>Budget_PPUnique</vt:lpstr>
      <vt:lpstr>Budget_COORD</vt:lpstr>
      <vt:lpstr>Budget_P1</vt:lpstr>
      <vt:lpstr>Budget_P2</vt:lpstr>
      <vt:lpstr>Budget_Partenariat</vt:lpstr>
      <vt:lpstr>Ressources humaines</vt:lpstr>
      <vt:lpstr>Aides d'Etat</vt:lpstr>
      <vt:lpstr>Rapport chiffré</vt:lpstr>
      <vt:lpstr>Budget_COORD!Zone_d_impression</vt:lpstr>
      <vt:lpstr>Budget_P1!Zone_d_impression</vt:lpstr>
      <vt:lpstr>Budget_P2!Zone_d_impression</vt:lpstr>
      <vt:lpstr>Budget_Partenariat!Zone_d_impression</vt:lpstr>
      <vt:lpstr>Budget_PPUnique!Zone_d_impression</vt:lpstr>
      <vt:lpstr>'Ressources humaines'!Zone_d_impression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ROUSSEL Christophe</cp:lastModifiedBy>
  <cp:lastPrinted>2021-05-17T09:00:56Z</cp:lastPrinted>
  <dcterms:created xsi:type="dcterms:W3CDTF">2016-01-27T14:16:37Z</dcterms:created>
  <dcterms:modified xsi:type="dcterms:W3CDTF">2023-06-08T09:50:19Z</dcterms:modified>
</cp:coreProperties>
</file>